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 tabRatio="886" activeTab="6"/>
  </bookViews>
  <sheets>
    <sheet name="XI A RC" sheetId="11" r:id="rId1"/>
    <sheet name="XI B RC" sheetId="4" r:id="rId2"/>
    <sheet name="XI C RC" sheetId="5" r:id="rId3"/>
    <sheet name="RS PA II" sheetId="13" r:id="rId4"/>
    <sheet name="RS  HY" sheetId="14" r:id="rId5"/>
    <sheet name="RS ANNUAL" sheetId="17" r:id="rId6"/>
    <sheet name="COMPILE SHEET" sheetId="19" r:id="rId7"/>
    <sheet name="RS FINAL" sheetId="12" r:id="rId8"/>
    <sheet name="RC FINAL" sheetId="20" r:id="rId9"/>
  </sheets>
  <definedNames>
    <definedName name="_xlnm.Print_Area" localSheetId="6">'COMPILE SHEET'!$A$1:$AH$21</definedName>
    <definedName name="_xlnm.Print_Area" localSheetId="7">'RS FINAL'!$A$1:$BR$23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2" l="1"/>
  <c r="W10" i="12"/>
  <c r="W11" i="12"/>
  <c r="W12" i="12"/>
  <c r="W13" i="12"/>
  <c r="W14" i="12"/>
  <c r="W15" i="12"/>
  <c r="W16" i="12"/>
  <c r="W17" i="12"/>
  <c r="AE9" i="12"/>
  <c r="AE10" i="12"/>
  <c r="AE11" i="12"/>
  <c r="AE12" i="12"/>
  <c r="AE13" i="12"/>
  <c r="AE14" i="12"/>
  <c r="AE15" i="12"/>
  <c r="AE16" i="12"/>
  <c r="AE17" i="12"/>
  <c r="AE18" i="12"/>
  <c r="AE19" i="12"/>
  <c r="AE20" i="12"/>
  <c r="AE21" i="12"/>
  <c r="AE22" i="12"/>
  <c r="BP8" i="12"/>
  <c r="BP9" i="12"/>
  <c r="BP10" i="12"/>
  <c r="W8" i="12"/>
  <c r="N627" i="20" l="1"/>
  <c r="N629" i="20"/>
  <c r="N631" i="20"/>
  <c r="N633" i="20"/>
  <c r="N625" i="20"/>
  <c r="N580" i="20"/>
  <c r="N582" i="20"/>
  <c r="N584" i="20"/>
  <c r="N586" i="20"/>
  <c r="N578" i="20"/>
  <c r="N533" i="20"/>
  <c r="N535" i="20"/>
  <c r="N537" i="20"/>
  <c r="N539" i="20"/>
  <c r="N531" i="20"/>
  <c r="N486" i="20"/>
  <c r="N488" i="20"/>
  <c r="N490" i="20"/>
  <c r="N492" i="20"/>
  <c r="N484" i="20"/>
  <c r="N439" i="20"/>
  <c r="N441" i="20"/>
  <c r="N443" i="20"/>
  <c r="N445" i="20"/>
  <c r="N437" i="20"/>
  <c r="N392" i="20"/>
  <c r="N394" i="20"/>
  <c r="N396" i="20"/>
  <c r="N398" i="20"/>
  <c r="N390" i="20"/>
  <c r="N345" i="20"/>
  <c r="N347" i="20"/>
  <c r="N349" i="20"/>
  <c r="N351" i="20"/>
  <c r="N343" i="20"/>
  <c r="N298" i="20"/>
  <c r="N300" i="20"/>
  <c r="N302" i="20"/>
  <c r="N304" i="20"/>
  <c r="N296" i="20"/>
  <c r="N251" i="20"/>
  <c r="N253" i="20"/>
  <c r="N255" i="20"/>
  <c r="N257" i="20"/>
  <c r="N249" i="20"/>
  <c r="N204" i="20"/>
  <c r="N206" i="20"/>
  <c r="N208" i="20"/>
  <c r="N210" i="20"/>
  <c r="N202" i="20"/>
  <c r="N157" i="20"/>
  <c r="N159" i="20"/>
  <c r="N161" i="20"/>
  <c r="N163" i="20"/>
  <c r="N155" i="20"/>
  <c r="N110" i="20"/>
  <c r="N112" i="20"/>
  <c r="N114" i="20"/>
  <c r="N116" i="20"/>
  <c r="N108" i="20"/>
  <c r="N63" i="20"/>
  <c r="N65" i="20"/>
  <c r="N67" i="20"/>
  <c r="N69" i="20"/>
  <c r="N61" i="20"/>
  <c r="N16" i="20"/>
  <c r="N18" i="20"/>
  <c r="N20" i="20"/>
  <c r="N22" i="20"/>
  <c r="N14" i="20"/>
  <c r="N674" i="20"/>
  <c r="N676" i="20"/>
  <c r="N678" i="20"/>
  <c r="N680" i="20"/>
  <c r="N672" i="20"/>
  <c r="M674" i="20"/>
  <c r="M676" i="20"/>
  <c r="M678" i="20"/>
  <c r="M680" i="20"/>
  <c r="K680" i="20"/>
  <c r="L680" i="20" s="1"/>
  <c r="H680" i="20"/>
  <c r="K678" i="20"/>
  <c r="L678" i="20" s="1"/>
  <c r="H678" i="20"/>
  <c r="K676" i="20"/>
  <c r="L676" i="20" s="1"/>
  <c r="H676" i="20"/>
  <c r="K674" i="20"/>
  <c r="L674" i="20" s="1"/>
  <c r="H674" i="20"/>
  <c r="K672" i="20"/>
  <c r="L672" i="20" s="1"/>
  <c r="H672" i="20"/>
  <c r="K633" i="20"/>
  <c r="L633" i="20" s="1"/>
  <c r="H633" i="20"/>
  <c r="K631" i="20"/>
  <c r="L631" i="20" s="1"/>
  <c r="H631" i="20"/>
  <c r="K629" i="20"/>
  <c r="L629" i="20" s="1"/>
  <c r="H629" i="20"/>
  <c r="K627" i="20"/>
  <c r="L627" i="20" s="1"/>
  <c r="H627" i="20"/>
  <c r="K625" i="20"/>
  <c r="L625" i="20" s="1"/>
  <c r="H625" i="20"/>
  <c r="M625" i="20" s="1"/>
  <c r="K586" i="20"/>
  <c r="L586" i="20" s="1"/>
  <c r="H586" i="20"/>
  <c r="K584" i="20"/>
  <c r="L584" i="20" s="1"/>
  <c r="H584" i="20"/>
  <c r="M584" i="20" s="1"/>
  <c r="K582" i="20"/>
  <c r="L582" i="20" s="1"/>
  <c r="H582" i="20"/>
  <c r="K580" i="20"/>
  <c r="L580" i="20" s="1"/>
  <c r="H580" i="20"/>
  <c r="M580" i="20" s="1"/>
  <c r="K578" i="20"/>
  <c r="L578" i="20" s="1"/>
  <c r="H578" i="20"/>
  <c r="K539" i="20"/>
  <c r="L539" i="20" s="1"/>
  <c r="H539" i="20"/>
  <c r="K537" i="20"/>
  <c r="L537" i="20" s="1"/>
  <c r="H537" i="20"/>
  <c r="K535" i="20"/>
  <c r="L535" i="20" s="1"/>
  <c r="H535" i="20"/>
  <c r="K533" i="20"/>
  <c r="L533" i="20" s="1"/>
  <c r="H533" i="20"/>
  <c r="K531" i="20"/>
  <c r="L531" i="20" s="1"/>
  <c r="H531" i="20"/>
  <c r="K492" i="20"/>
  <c r="L492" i="20" s="1"/>
  <c r="H492" i="20"/>
  <c r="K490" i="20"/>
  <c r="L490" i="20" s="1"/>
  <c r="H490" i="20"/>
  <c r="K488" i="20"/>
  <c r="L488" i="20" s="1"/>
  <c r="H488" i="20"/>
  <c r="K486" i="20"/>
  <c r="L486" i="20" s="1"/>
  <c r="H486" i="20"/>
  <c r="K484" i="20"/>
  <c r="L484" i="20" s="1"/>
  <c r="K445" i="20"/>
  <c r="L445" i="20" s="1"/>
  <c r="H445" i="20"/>
  <c r="L443" i="20"/>
  <c r="K443" i="20"/>
  <c r="H443" i="20"/>
  <c r="K441" i="20"/>
  <c r="L441" i="20" s="1"/>
  <c r="H441" i="20"/>
  <c r="K439" i="20"/>
  <c r="L439" i="20" s="1"/>
  <c r="H439" i="20"/>
  <c r="K437" i="20"/>
  <c r="L437" i="20" s="1"/>
  <c r="H437" i="20"/>
  <c r="K398" i="20"/>
  <c r="L398" i="20" s="1"/>
  <c r="H398" i="20"/>
  <c r="K396" i="20"/>
  <c r="L396" i="20" s="1"/>
  <c r="H396" i="20"/>
  <c r="K394" i="20"/>
  <c r="L394" i="20" s="1"/>
  <c r="H394" i="20"/>
  <c r="K392" i="20"/>
  <c r="L392" i="20" s="1"/>
  <c r="H392" i="20"/>
  <c r="K390" i="20"/>
  <c r="L390" i="20" s="1"/>
  <c r="H390" i="20"/>
  <c r="K351" i="20"/>
  <c r="L351" i="20" s="1"/>
  <c r="H351" i="20"/>
  <c r="K349" i="20"/>
  <c r="L349" i="20" s="1"/>
  <c r="H349" i="20"/>
  <c r="K347" i="20"/>
  <c r="L347" i="20" s="1"/>
  <c r="H347" i="20"/>
  <c r="K345" i="20"/>
  <c r="L345" i="20" s="1"/>
  <c r="H345" i="20"/>
  <c r="K343" i="20"/>
  <c r="L343" i="20" s="1"/>
  <c r="H343" i="20"/>
  <c r="K304" i="20"/>
  <c r="L304" i="20" s="1"/>
  <c r="H304" i="20"/>
  <c r="K302" i="20"/>
  <c r="L302" i="20" s="1"/>
  <c r="H302" i="20"/>
  <c r="K300" i="20"/>
  <c r="L300" i="20" s="1"/>
  <c r="H300" i="20"/>
  <c r="M300" i="20" s="1"/>
  <c r="K298" i="20"/>
  <c r="L298" i="20" s="1"/>
  <c r="H298" i="20"/>
  <c r="K296" i="20"/>
  <c r="L296" i="20" s="1"/>
  <c r="H296" i="20"/>
  <c r="M296" i="20" s="1"/>
  <c r="K257" i="20"/>
  <c r="L257" i="20" s="1"/>
  <c r="H257" i="20"/>
  <c r="K255" i="20"/>
  <c r="L255" i="20" s="1"/>
  <c r="H255" i="20"/>
  <c r="K253" i="20"/>
  <c r="L253" i="20" s="1"/>
  <c r="H253" i="20"/>
  <c r="K251" i="20"/>
  <c r="L251" i="20" s="1"/>
  <c r="H251" i="20"/>
  <c r="K249" i="20"/>
  <c r="L249" i="20" s="1"/>
  <c r="H249" i="20"/>
  <c r="K210" i="20"/>
  <c r="L210" i="20" s="1"/>
  <c r="H210" i="20"/>
  <c r="K208" i="20"/>
  <c r="L208" i="20" s="1"/>
  <c r="H208" i="20"/>
  <c r="K206" i="20"/>
  <c r="L206" i="20" s="1"/>
  <c r="H206" i="20"/>
  <c r="K204" i="20"/>
  <c r="L204" i="20" s="1"/>
  <c r="H204" i="20"/>
  <c r="K202" i="20"/>
  <c r="L202" i="20" s="1"/>
  <c r="H202" i="20"/>
  <c r="K163" i="20"/>
  <c r="L163" i="20" s="1"/>
  <c r="H163" i="20"/>
  <c r="K161" i="20"/>
  <c r="L161" i="20" s="1"/>
  <c r="H161" i="20"/>
  <c r="K159" i="20"/>
  <c r="L159" i="20" s="1"/>
  <c r="H159" i="20"/>
  <c r="K157" i="20"/>
  <c r="L157" i="20" s="1"/>
  <c r="H157" i="20"/>
  <c r="K155" i="20"/>
  <c r="L155" i="20" s="1"/>
  <c r="H155" i="20"/>
  <c r="K116" i="20"/>
  <c r="L116" i="20" s="1"/>
  <c r="H116" i="20"/>
  <c r="K114" i="20"/>
  <c r="L114" i="20" s="1"/>
  <c r="H114" i="20"/>
  <c r="M114" i="20" s="1"/>
  <c r="K112" i="20"/>
  <c r="L112" i="20" s="1"/>
  <c r="H112" i="20"/>
  <c r="K110" i="20"/>
  <c r="L110" i="20" s="1"/>
  <c r="H110" i="20"/>
  <c r="K108" i="20"/>
  <c r="L108" i="20" s="1"/>
  <c r="H108" i="20"/>
  <c r="K69" i="20"/>
  <c r="L69" i="20" s="1"/>
  <c r="H69" i="20"/>
  <c r="K67" i="20"/>
  <c r="L67" i="20" s="1"/>
  <c r="H67" i="20"/>
  <c r="K65" i="20"/>
  <c r="L65" i="20" s="1"/>
  <c r="H65" i="20"/>
  <c r="K63" i="20"/>
  <c r="L63" i="20" s="1"/>
  <c r="H63" i="20"/>
  <c r="K61" i="20"/>
  <c r="L61" i="20" s="1"/>
  <c r="H61" i="20"/>
  <c r="K22" i="20"/>
  <c r="L22" i="20" s="1"/>
  <c r="H22" i="20"/>
  <c r="K20" i="20"/>
  <c r="L20" i="20" s="1"/>
  <c r="H20" i="20"/>
  <c r="K18" i="20"/>
  <c r="L18" i="20" s="1"/>
  <c r="H18" i="20"/>
  <c r="K16" i="20"/>
  <c r="L16" i="20" s="1"/>
  <c r="H16" i="20"/>
  <c r="K14" i="20"/>
  <c r="L14" i="20" s="1"/>
  <c r="H14" i="20"/>
  <c r="M629" i="20" l="1"/>
  <c r="M347" i="20"/>
  <c r="M343" i="20"/>
  <c r="M251" i="20"/>
  <c r="M161" i="20"/>
  <c r="M486" i="20"/>
  <c r="M539" i="20"/>
  <c r="M65" i="20"/>
  <c r="M18" i="20"/>
  <c r="M163" i="20"/>
  <c r="M208" i="20"/>
  <c r="M533" i="20"/>
  <c r="M672" i="20"/>
  <c r="M349" i="20"/>
  <c r="M633" i="20"/>
  <c r="M631" i="20"/>
  <c r="C637" i="20" s="1"/>
  <c r="G637" i="20" s="1"/>
  <c r="M627" i="20"/>
  <c r="C684" i="20"/>
  <c r="G684" i="20" s="1"/>
  <c r="M537" i="20"/>
  <c r="M531" i="20"/>
  <c r="M535" i="20"/>
  <c r="M488" i="20"/>
  <c r="M492" i="20"/>
  <c r="M490" i="20"/>
  <c r="M484" i="20"/>
  <c r="M445" i="20"/>
  <c r="M443" i="20"/>
  <c r="M441" i="20"/>
  <c r="M439" i="20"/>
  <c r="M437" i="20"/>
  <c r="M398" i="20"/>
  <c r="M396" i="20"/>
  <c r="M394" i="20"/>
  <c r="M392" i="20"/>
  <c r="M390" i="20"/>
  <c r="M351" i="20"/>
  <c r="M345" i="20"/>
  <c r="M304" i="20"/>
  <c r="M302" i="20"/>
  <c r="M298" i="20"/>
  <c r="M257" i="20"/>
  <c r="M255" i="20"/>
  <c r="M253" i="20"/>
  <c r="M249" i="20"/>
  <c r="M206" i="20"/>
  <c r="M210" i="20"/>
  <c r="M204" i="20"/>
  <c r="M202" i="20"/>
  <c r="M159" i="20"/>
  <c r="M157" i="20"/>
  <c r="M155" i="20"/>
  <c r="M116" i="20"/>
  <c r="M112" i="20"/>
  <c r="M110" i="20"/>
  <c r="M108" i="20"/>
  <c r="M63" i="20"/>
  <c r="M69" i="20"/>
  <c r="M67" i="20"/>
  <c r="M61" i="20"/>
  <c r="M578" i="20"/>
  <c r="M582" i="20"/>
  <c r="M586" i="20"/>
  <c r="M16" i="20"/>
  <c r="M20" i="20"/>
  <c r="M14" i="20"/>
  <c r="M22" i="20"/>
  <c r="O940" i="5"/>
  <c r="O892" i="5"/>
  <c r="O844" i="5"/>
  <c r="O796" i="5"/>
  <c r="O748" i="5"/>
  <c r="O700" i="5"/>
  <c r="O652" i="5"/>
  <c r="O604" i="5"/>
  <c r="O556" i="5"/>
  <c r="O506" i="5"/>
  <c r="O457" i="5"/>
  <c r="O408" i="5"/>
  <c r="O359" i="5"/>
  <c r="O310" i="5"/>
  <c r="O261" i="5"/>
  <c r="O212" i="5"/>
  <c r="O163" i="5"/>
  <c r="O114" i="5"/>
  <c r="O64" i="5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9" i="12"/>
  <c r="BG19" i="12"/>
  <c r="BG18" i="12"/>
  <c r="AC16" i="19"/>
  <c r="BP7" i="12"/>
  <c r="BQ7" i="12" s="1"/>
  <c r="C543" i="20" l="1"/>
  <c r="G543" i="20" s="1"/>
  <c r="C449" i="20"/>
  <c r="G449" i="20" s="1"/>
  <c r="C355" i="20"/>
  <c r="G355" i="20" s="1"/>
  <c r="C167" i="20"/>
  <c r="G167" i="20" s="1"/>
  <c r="C120" i="20"/>
  <c r="G120" i="20" s="1"/>
  <c r="C261" i="20"/>
  <c r="G261" i="20" s="1"/>
  <c r="C308" i="20"/>
  <c r="G308" i="20" s="1"/>
  <c r="C496" i="20"/>
  <c r="G496" i="20" s="1"/>
  <c r="C402" i="20"/>
  <c r="G402" i="20" s="1"/>
  <c r="C214" i="20"/>
  <c r="G214" i="20" s="1"/>
  <c r="C73" i="20"/>
  <c r="G73" i="20" s="1"/>
  <c r="C590" i="20"/>
  <c r="G590" i="20" s="1"/>
  <c r="C26" i="20"/>
  <c r="G26" i="20" s="1"/>
  <c r="M21" i="12"/>
  <c r="BO9" i="12"/>
  <c r="BO10" i="12"/>
  <c r="BO11" i="12"/>
  <c r="BO12" i="12"/>
  <c r="BO13" i="12"/>
  <c r="BO14" i="12"/>
  <c r="BO15" i="12"/>
  <c r="BO16" i="12"/>
  <c r="BO17" i="12"/>
  <c r="BO18" i="12"/>
  <c r="BO19" i="12"/>
  <c r="BO20" i="12"/>
  <c r="BO21" i="12"/>
  <c r="BO22" i="12"/>
  <c r="BO8" i="12"/>
  <c r="K7" i="13"/>
  <c r="K9" i="13"/>
  <c r="K10" i="13"/>
  <c r="K11" i="13"/>
  <c r="K12" i="13"/>
  <c r="K13" i="13"/>
  <c r="K14" i="13"/>
  <c r="K15" i="13"/>
  <c r="K16" i="13"/>
  <c r="K17" i="13"/>
  <c r="K18" i="13"/>
  <c r="K20" i="13"/>
  <c r="K6" i="13"/>
  <c r="AH5" i="19"/>
  <c r="AG7" i="19"/>
  <c r="AG8" i="19"/>
  <c r="AG9" i="19"/>
  <c r="AG10" i="19"/>
  <c r="AG11" i="19"/>
  <c r="AG12" i="19"/>
  <c r="AG13" i="19"/>
  <c r="AG14" i="19"/>
  <c r="AG15" i="19"/>
  <c r="AG16" i="19"/>
  <c r="AG17" i="19"/>
  <c r="AG18" i="19"/>
  <c r="AG19" i="19"/>
  <c r="AG20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6" i="19"/>
  <c r="BJ22" i="12"/>
  <c r="BK22" i="12" s="1"/>
  <c r="BL22" i="12" s="1"/>
  <c r="BJ21" i="12"/>
  <c r="BK21" i="12" s="1"/>
  <c r="BL21" i="12" s="1"/>
  <c r="BJ20" i="12"/>
  <c r="BK20" i="12" s="1"/>
  <c r="BL20" i="12" s="1"/>
  <c r="BJ19" i="12"/>
  <c r="BK19" i="12" s="1"/>
  <c r="BL19" i="12" s="1"/>
  <c r="BJ18" i="12"/>
  <c r="BK18" i="12" s="1"/>
  <c r="BL18" i="12" s="1"/>
  <c r="BJ17" i="12"/>
  <c r="BK17" i="12" s="1"/>
  <c r="BL17" i="12" s="1"/>
  <c r="BJ16" i="12"/>
  <c r="BK16" i="12" s="1"/>
  <c r="BL16" i="12" s="1"/>
  <c r="BJ15" i="12"/>
  <c r="BK15" i="12" s="1"/>
  <c r="BL15" i="12" s="1"/>
  <c r="BJ14" i="12"/>
  <c r="BK14" i="12" s="1"/>
  <c r="BL14" i="12" s="1"/>
  <c r="BJ13" i="12"/>
  <c r="BK13" i="12" s="1"/>
  <c r="BL13" i="12" s="1"/>
  <c r="BJ12" i="12"/>
  <c r="BK12" i="12" s="1"/>
  <c r="BL12" i="12" s="1"/>
  <c r="BJ11" i="12"/>
  <c r="BK11" i="12" s="1"/>
  <c r="BL11" i="12" s="1"/>
  <c r="BJ10" i="12"/>
  <c r="BK10" i="12" s="1"/>
  <c r="BL10" i="12" s="1"/>
  <c r="BJ9" i="12"/>
  <c r="BK9" i="12" s="1"/>
  <c r="BL9" i="12" s="1"/>
  <c r="BJ8" i="12"/>
  <c r="BK8" i="12" s="1"/>
  <c r="BL8" i="12" s="1"/>
  <c r="AZ21" i="12"/>
  <c r="BA21" i="12" s="1"/>
  <c r="AZ20" i="12"/>
  <c r="BA20" i="12" s="1"/>
  <c r="AZ19" i="12"/>
  <c r="BA19" i="12" s="1"/>
  <c r="AZ18" i="12"/>
  <c r="BA18" i="12" s="1"/>
  <c r="AZ17" i="12"/>
  <c r="BA17" i="12" s="1"/>
  <c r="AZ16" i="12"/>
  <c r="BA16" i="12" s="1"/>
  <c r="AZ15" i="12"/>
  <c r="BA15" i="12" s="1"/>
  <c r="BB15" i="12" s="1"/>
  <c r="AZ14" i="12"/>
  <c r="BA14" i="12" s="1"/>
  <c r="AZ13" i="12"/>
  <c r="BA13" i="12" s="1"/>
  <c r="AZ12" i="12"/>
  <c r="BA12" i="12" s="1"/>
  <c r="AZ11" i="12"/>
  <c r="BA11" i="12" s="1"/>
  <c r="AZ10" i="12"/>
  <c r="BA10" i="12" s="1"/>
  <c r="AZ9" i="12"/>
  <c r="BA9" i="12" s="1"/>
  <c r="AZ8" i="12"/>
  <c r="BA8" i="12" s="1"/>
  <c r="AC17" i="19"/>
  <c r="Y11" i="19"/>
  <c r="Y12" i="19"/>
  <c r="Y15" i="19"/>
  <c r="Y18" i="19"/>
  <c r="Y7" i="19"/>
  <c r="AG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6" i="19"/>
  <c r="U7" i="19"/>
  <c r="U8" i="19"/>
  <c r="U9" i="19"/>
  <c r="U10" i="19"/>
  <c r="U11" i="19"/>
  <c r="U12" i="19"/>
  <c r="U13" i="19"/>
  <c r="U14" i="19"/>
  <c r="U15" i="19"/>
  <c r="U16" i="19"/>
  <c r="U17" i="19"/>
  <c r="U18" i="19"/>
  <c r="U19" i="19"/>
  <c r="U20" i="19"/>
  <c r="U21" i="19"/>
  <c r="U6" i="19"/>
  <c r="Q7" i="19"/>
  <c r="Q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6" i="19"/>
  <c r="AO9" i="12"/>
  <c r="AO10" i="12"/>
  <c r="AO11" i="12"/>
  <c r="AO12" i="12"/>
  <c r="AO13" i="12"/>
  <c r="AO14" i="12"/>
  <c r="AO15" i="12"/>
  <c r="AO16" i="12"/>
  <c r="AO17" i="12"/>
  <c r="AO18" i="12"/>
  <c r="AO19" i="12"/>
  <c r="AO20" i="12"/>
  <c r="AO21" i="12"/>
  <c r="AO22" i="12"/>
  <c r="P15" i="12"/>
  <c r="Q15" i="12" s="1"/>
  <c r="P16" i="12"/>
  <c r="Q16" i="12" s="1"/>
  <c r="P17" i="12"/>
  <c r="Q17" i="12" s="1"/>
  <c r="P18" i="12"/>
  <c r="Q18" i="12" s="1"/>
  <c r="P19" i="12"/>
  <c r="Q19" i="12" s="1"/>
  <c r="P21" i="12"/>
  <c r="Q21" i="12" s="1"/>
  <c r="P22" i="12"/>
  <c r="Q22" i="12" s="1"/>
  <c r="AH22" i="12"/>
  <c r="AI22" i="12" s="1"/>
  <c r="AH21" i="12"/>
  <c r="AI21" i="12" s="1"/>
  <c r="AH20" i="12"/>
  <c r="AI20" i="12" s="1"/>
  <c r="AH19" i="12"/>
  <c r="AI19" i="12" s="1"/>
  <c r="AH18" i="12"/>
  <c r="AI18" i="12" s="1"/>
  <c r="AH17" i="12"/>
  <c r="AI17" i="12" s="1"/>
  <c r="AH16" i="12"/>
  <c r="AI16" i="12" s="1"/>
  <c r="AH15" i="12"/>
  <c r="AI15" i="12" s="1"/>
  <c r="AH14" i="12"/>
  <c r="AI14" i="12" s="1"/>
  <c r="AH13" i="12"/>
  <c r="AI13" i="12" s="1"/>
  <c r="AR22" i="12"/>
  <c r="AS22" i="12" s="1"/>
  <c r="AR21" i="12"/>
  <c r="AS21" i="12" s="1"/>
  <c r="AR20" i="12"/>
  <c r="AS20" i="12" s="1"/>
  <c r="AR19" i="12"/>
  <c r="AS19" i="12" s="1"/>
  <c r="AR18" i="12"/>
  <c r="AS18" i="12" s="1"/>
  <c r="AR17" i="12"/>
  <c r="AS17" i="12" s="1"/>
  <c r="AR16" i="12"/>
  <c r="AS16" i="12" s="1"/>
  <c r="AR15" i="12"/>
  <c r="AS15" i="12" s="1"/>
  <c r="AR14" i="12"/>
  <c r="AS14" i="12" s="1"/>
  <c r="AR13" i="12"/>
  <c r="AS13" i="12" s="1"/>
  <c r="K6" i="17"/>
  <c r="M10" i="12"/>
  <c r="M11" i="12"/>
  <c r="M12" i="12"/>
  <c r="M15" i="12"/>
  <c r="M16" i="12"/>
  <c r="M17" i="12"/>
  <c r="M18" i="12"/>
  <c r="M19" i="12"/>
  <c r="M22" i="12"/>
  <c r="M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8" i="12"/>
  <c r="K18" i="17"/>
  <c r="K14" i="17"/>
  <c r="K10" i="17"/>
  <c r="K21" i="17"/>
  <c r="K20" i="17"/>
  <c r="K19" i="17"/>
  <c r="K17" i="17"/>
  <c r="K16" i="17"/>
  <c r="K15" i="17"/>
  <c r="K13" i="17"/>
  <c r="K12" i="17"/>
  <c r="K11" i="17"/>
  <c r="K9" i="17"/>
  <c r="K8" i="17"/>
  <c r="K7" i="17"/>
  <c r="Z9" i="12"/>
  <c r="AA9" i="12" s="1"/>
  <c r="Z10" i="12"/>
  <c r="AA10" i="12" s="1"/>
  <c r="Z11" i="12"/>
  <c r="AA11" i="12" s="1"/>
  <c r="Z12" i="12"/>
  <c r="AA12" i="12" s="1"/>
  <c r="Z13" i="12"/>
  <c r="AA13" i="12" s="1"/>
  <c r="Z14" i="12"/>
  <c r="AA14" i="12" s="1"/>
  <c r="Z15" i="12"/>
  <c r="AA15" i="12" s="1"/>
  <c r="Z16" i="12"/>
  <c r="AA16" i="12" s="1"/>
  <c r="Z17" i="12"/>
  <c r="AA17" i="12" s="1"/>
  <c r="Z20" i="12"/>
  <c r="AA20" i="12" s="1"/>
  <c r="Z21" i="12"/>
  <c r="AA21" i="12" s="1"/>
  <c r="Z22" i="12"/>
  <c r="AA22" i="12" s="1"/>
  <c r="AH17" i="19" l="1"/>
  <c r="AH7" i="19"/>
  <c r="AH16" i="19"/>
  <c r="AH13" i="19"/>
  <c r="AH9" i="19"/>
  <c r="AH20" i="19"/>
  <c r="AH19" i="19"/>
  <c r="AH14" i="19"/>
  <c r="AH10" i="19"/>
  <c r="AH12" i="19"/>
  <c r="AH8" i="19"/>
  <c r="BB9" i="12"/>
  <c r="BB17" i="12"/>
  <c r="BB11" i="12"/>
  <c r="BB12" i="12"/>
  <c r="BB18" i="12"/>
  <c r="BB19" i="12"/>
  <c r="BB14" i="12"/>
  <c r="BB10" i="12"/>
  <c r="BB16" i="12"/>
  <c r="BB13" i="12"/>
  <c r="BB20" i="12"/>
  <c r="BB21" i="12"/>
  <c r="BB8" i="12"/>
  <c r="AJ14" i="12"/>
  <c r="AJ17" i="12"/>
  <c r="AT15" i="12"/>
  <c r="R19" i="12"/>
  <c r="AJ15" i="12"/>
  <c r="R17" i="12"/>
  <c r="AT22" i="12"/>
  <c r="AT18" i="12"/>
  <c r="AT14" i="12"/>
  <c r="AJ22" i="12"/>
  <c r="R15" i="12"/>
  <c r="AT19" i="12"/>
  <c r="AJ16" i="12"/>
  <c r="R18" i="12"/>
  <c r="AT20" i="12"/>
  <c r="AT16" i="12"/>
  <c r="AJ20" i="12"/>
  <c r="R22" i="12"/>
  <c r="AJ13" i="12"/>
  <c r="AJ18" i="12"/>
  <c r="AJ21" i="12"/>
  <c r="AT21" i="12"/>
  <c r="AT17" i="12"/>
  <c r="AT13" i="12"/>
  <c r="R21" i="12"/>
  <c r="AJ19" i="12"/>
  <c r="AH18" i="19"/>
  <c r="AH15" i="19"/>
  <c r="AH11" i="19"/>
  <c r="AH6" i="19"/>
  <c r="R16" i="12"/>
  <c r="AB13" i="12"/>
  <c r="AB14" i="12"/>
  <c r="AB15" i="12"/>
  <c r="AB16" i="12"/>
  <c r="AB17" i="12"/>
  <c r="W20" i="12"/>
  <c r="AB20" i="12" s="1"/>
  <c r="W21" i="12"/>
  <c r="AB21" i="12" s="1"/>
  <c r="W22" i="12"/>
  <c r="AB22" i="12" s="1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L20" i="13"/>
  <c r="M20" i="13" s="1"/>
  <c r="N20" i="13" s="1"/>
  <c r="L19" i="13"/>
  <c r="M19" i="13" s="1"/>
  <c r="N19" i="13" s="1"/>
  <c r="L18" i="13"/>
  <c r="M18" i="13" s="1"/>
  <c r="N18" i="13" s="1"/>
  <c r="L17" i="13"/>
  <c r="M17" i="13" s="1"/>
  <c r="N17" i="13" s="1"/>
  <c r="L16" i="13"/>
  <c r="M16" i="13" s="1"/>
  <c r="N16" i="13" s="1"/>
  <c r="L15" i="13"/>
  <c r="M15" i="13" s="1"/>
  <c r="N15" i="13" s="1"/>
  <c r="L14" i="13"/>
  <c r="M14" i="13" s="1"/>
  <c r="N14" i="13" s="1"/>
  <c r="L13" i="13"/>
  <c r="M13" i="13" s="1"/>
  <c r="N13" i="13" s="1"/>
  <c r="L12" i="13"/>
  <c r="M12" i="13" s="1"/>
  <c r="N12" i="13" s="1"/>
  <c r="L11" i="13"/>
  <c r="M11" i="13" s="1"/>
  <c r="N11" i="13" s="1"/>
  <c r="L10" i="13"/>
  <c r="M10" i="13" s="1"/>
  <c r="N10" i="13" s="1"/>
  <c r="L9" i="13"/>
  <c r="M9" i="13" s="1"/>
  <c r="N9" i="13" s="1"/>
  <c r="L8" i="13"/>
  <c r="M8" i="13" s="1"/>
  <c r="N8" i="13" s="1"/>
  <c r="L7" i="13"/>
  <c r="M7" i="13" s="1"/>
  <c r="N7" i="13" s="1"/>
  <c r="L6" i="13"/>
  <c r="M6" i="13" s="1"/>
  <c r="N6" i="13" s="1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O14" i="5"/>
  <c r="O14" i="4"/>
  <c r="BP19" i="12" l="1"/>
  <c r="BQ19" i="12" s="1"/>
  <c r="BR19" i="12" s="1"/>
  <c r="I19" i="12"/>
  <c r="J19" i="12" s="1"/>
  <c r="BP22" i="12"/>
  <c r="BQ22" i="12" s="1"/>
  <c r="BR22" i="12" s="1"/>
  <c r="I22" i="12"/>
  <c r="J22" i="12" s="1"/>
  <c r="I18" i="12"/>
  <c r="J18" i="12" s="1"/>
  <c r="BP18" i="12"/>
  <c r="BQ18" i="12" s="1"/>
  <c r="BR18" i="12" s="1"/>
  <c r="BP14" i="12"/>
  <c r="BQ14" i="12" s="1"/>
  <c r="BR14" i="12" s="1"/>
  <c r="I14" i="12"/>
  <c r="J14" i="12" s="1"/>
  <c r="BP15" i="12"/>
  <c r="BQ15" i="12" s="1"/>
  <c r="BR15" i="12" s="1"/>
  <c r="I15" i="12"/>
  <c r="J15" i="12" s="1"/>
  <c r="BP21" i="12"/>
  <c r="BQ21" i="12" s="1"/>
  <c r="BR21" i="12" s="1"/>
  <c r="I21" i="12"/>
  <c r="J21" i="12" s="1"/>
  <c r="I17" i="12"/>
  <c r="J17" i="12" s="1"/>
  <c r="BP17" i="12"/>
  <c r="BQ17" i="12" s="1"/>
  <c r="BR17" i="12" s="1"/>
  <c r="BP13" i="12"/>
  <c r="BQ13" i="12" s="1"/>
  <c r="BR13" i="12" s="1"/>
  <c r="I13" i="12"/>
  <c r="J13" i="12" s="1"/>
  <c r="BP20" i="12"/>
  <c r="BQ20" i="12" s="1"/>
  <c r="BR20" i="12" s="1"/>
  <c r="I20" i="12"/>
  <c r="J20" i="12" s="1"/>
  <c r="BP16" i="12"/>
  <c r="BQ16" i="12" s="1"/>
  <c r="BR16" i="12" s="1"/>
  <c r="I16" i="12"/>
  <c r="J16" i="12" s="1"/>
  <c r="I12" i="12"/>
  <c r="AR12" i="12"/>
  <c r="AS12" i="12" s="1"/>
  <c r="AT12" i="12" s="1"/>
  <c r="AH12" i="12"/>
  <c r="AI12" i="12" s="1"/>
  <c r="AB12" i="12"/>
  <c r="P12" i="12"/>
  <c r="AR11" i="12"/>
  <c r="AS11" i="12" s="1"/>
  <c r="AT11" i="12" s="1"/>
  <c r="AH11" i="12"/>
  <c r="AI11" i="12" s="1"/>
  <c r="AB11" i="12"/>
  <c r="P11" i="12"/>
  <c r="I11" i="12"/>
  <c r="J11" i="12" s="1"/>
  <c r="AR10" i="12"/>
  <c r="AS10" i="12" s="1"/>
  <c r="AT10" i="12" s="1"/>
  <c r="AH10" i="12"/>
  <c r="AI10" i="12" s="1"/>
  <c r="P10" i="12"/>
  <c r="I10" i="12"/>
  <c r="AR9" i="12"/>
  <c r="AS9" i="12" s="1"/>
  <c r="AT9" i="12" s="1"/>
  <c r="AH9" i="12"/>
  <c r="AI9" i="12" s="1"/>
  <c r="P9" i="12"/>
  <c r="I9" i="12"/>
  <c r="J9" i="12" s="1"/>
  <c r="AR8" i="12"/>
  <c r="AS8" i="12" s="1"/>
  <c r="AO8" i="12"/>
  <c r="AH8" i="12"/>
  <c r="AI8" i="12" s="1"/>
  <c r="AE8" i="12"/>
  <c r="Z8" i="12"/>
  <c r="AA8" i="12" s="1"/>
  <c r="P8" i="12"/>
  <c r="Q8" i="12" s="1"/>
  <c r="H8" i="12"/>
  <c r="BQ10" i="12" l="1"/>
  <c r="BR10" i="12" s="1"/>
  <c r="BQ9" i="12"/>
  <c r="BR9" i="12" s="1"/>
  <c r="BP11" i="12"/>
  <c r="BQ11" i="12" s="1"/>
  <c r="BR11" i="12" s="1"/>
  <c r="BP12" i="12"/>
  <c r="BQ12" i="12" s="1"/>
  <c r="BR12" i="12" s="1"/>
  <c r="I8" i="12"/>
  <c r="BQ8" i="12"/>
  <c r="BR8" i="12" s="1"/>
  <c r="Q10" i="12"/>
  <c r="R10" i="12" s="1"/>
  <c r="Q12" i="12"/>
  <c r="R12" i="12" s="1"/>
  <c r="Q9" i="12"/>
  <c r="R9" i="12" s="1"/>
  <c r="Q11" i="12"/>
  <c r="R11" i="12" s="1"/>
  <c r="AJ12" i="12"/>
  <c r="AJ11" i="12"/>
  <c r="AJ9" i="12"/>
  <c r="J10" i="12"/>
  <c r="AJ8" i="12"/>
  <c r="AB9" i="12"/>
  <c r="AJ10" i="12"/>
  <c r="AB10" i="12"/>
  <c r="J8" i="12"/>
  <c r="AT8" i="12"/>
  <c r="AB8" i="12"/>
  <c r="R8" i="12"/>
  <c r="J12" i="12"/>
  <c r="O23" i="11" l="1"/>
  <c r="O22" i="11"/>
  <c r="O18" i="11"/>
  <c r="O16" i="11"/>
  <c r="O14" i="11"/>
  <c r="O23" i="4" l="1"/>
  <c r="O22" i="4"/>
  <c r="O18" i="4"/>
  <c r="O16" i="4"/>
</calcChain>
</file>

<file path=xl/comments1.xml><?xml version="1.0" encoding="utf-8"?>
<comments xmlns="http://schemas.openxmlformats.org/spreadsheetml/2006/main">
  <authors>
    <author>BEST_DEAL03</author>
  </authors>
  <commentList>
    <comment ref="K14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61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08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5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2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9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96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43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90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437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484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531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578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625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672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719" authorId="0">
      <text>
        <r>
          <rPr>
            <b/>
            <sz val="9"/>
            <color indexed="81"/>
            <rFont val="Tahoma"/>
            <charset val="1"/>
          </rPr>
          <t>BEST_DEAL03: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<sst xmlns="http://schemas.openxmlformats.org/spreadsheetml/2006/main" count="3999" uniqueCount="209">
  <si>
    <t>Affiliation No.          730056</t>
  </si>
  <si>
    <t>School Code : 23553</t>
  </si>
  <si>
    <t xml:space="preserve">Website : </t>
  </si>
  <si>
    <t xml:space="preserve">Contact No. : </t>
  </si>
  <si>
    <t>www.kcgurukulschool.in</t>
  </si>
  <si>
    <t>Student Profile</t>
  </si>
  <si>
    <t>NAME :</t>
  </si>
  <si>
    <t>ROLL NO:</t>
  </si>
  <si>
    <t>CLASS &amp; SECTION :</t>
  </si>
  <si>
    <t xml:space="preserve">ADMISSION NO.: </t>
  </si>
  <si>
    <t>D.O.BIRTH :</t>
  </si>
  <si>
    <t>CONTACT NO.:</t>
  </si>
  <si>
    <t>FATHER'S NAME :</t>
  </si>
  <si>
    <t>MOTHER'S NAME:</t>
  </si>
  <si>
    <t>RESIDENTIAL ADDRESS:</t>
  </si>
  <si>
    <t>PART - I : SCHOLASTIC AREA</t>
  </si>
  <si>
    <t xml:space="preserve">SUBJECT </t>
  </si>
  <si>
    <t>ENGLISH</t>
  </si>
  <si>
    <t>MATHEMATICS</t>
  </si>
  <si>
    <t>OVERALL PERCENT</t>
  </si>
  <si>
    <t>ACTIVITIES</t>
  </si>
  <si>
    <t>GRADE</t>
  </si>
  <si>
    <t>KC GURUKUL PUBLIC SCHOOL   PALOURA  , JAMMU</t>
  </si>
  <si>
    <t>6005510660</t>
  </si>
  <si>
    <t>GR</t>
  </si>
  <si>
    <t>GAMES</t>
  </si>
  <si>
    <t>HEALTH &amp; FITNESS</t>
  </si>
  <si>
    <t>ATTENDANCE</t>
  </si>
  <si>
    <t xml:space="preserve">REMARKS </t>
  </si>
  <si>
    <t>RESULT</t>
  </si>
  <si>
    <t>CLASS TEACHER</t>
  </si>
  <si>
    <t xml:space="preserve">PRINCIPAL </t>
  </si>
  <si>
    <t xml:space="preserve">MARKS RANGE </t>
  </si>
  <si>
    <t>91-100</t>
  </si>
  <si>
    <t>81-90</t>
  </si>
  <si>
    <t>71-80</t>
  </si>
  <si>
    <t>61-70</t>
  </si>
  <si>
    <t>A1</t>
  </si>
  <si>
    <t>A2</t>
  </si>
  <si>
    <t>B1</t>
  </si>
  <si>
    <t>B2</t>
  </si>
  <si>
    <t>51-60</t>
  </si>
  <si>
    <t>C1</t>
  </si>
  <si>
    <t>41-50</t>
  </si>
  <si>
    <t>C2</t>
  </si>
  <si>
    <t>33-40</t>
  </si>
  <si>
    <t>D</t>
  </si>
  <si>
    <t>&lt;32</t>
  </si>
  <si>
    <t>E</t>
  </si>
  <si>
    <t>GRADING SYSTEM(Scholastic)</t>
  </si>
  <si>
    <t>GRADING SYSTEM(Co- Scholastic)</t>
  </si>
  <si>
    <t>GRADE POINTS</t>
  </si>
  <si>
    <t>A</t>
  </si>
  <si>
    <t>B</t>
  </si>
  <si>
    <t>C</t>
  </si>
  <si>
    <t>FINAL</t>
  </si>
  <si>
    <t xml:space="preserve">GRADE </t>
  </si>
  <si>
    <t>TOTAL</t>
  </si>
  <si>
    <t>PERIODIC TEST I</t>
  </si>
  <si>
    <t>M.M</t>
  </si>
  <si>
    <t>M.O</t>
  </si>
  <si>
    <t>OUT OF 10</t>
  </si>
  <si>
    <t>HALF YEARLY</t>
  </si>
  <si>
    <t>PERIODIC TEST II</t>
  </si>
  <si>
    <t xml:space="preserve">ANNUAL </t>
  </si>
  <si>
    <t xml:space="preserve">TOTAL   (TH+PR)  </t>
  </si>
  <si>
    <t>PHE</t>
  </si>
  <si>
    <t>COMPUTER SCIENCE</t>
  </si>
  <si>
    <t>048</t>
  </si>
  <si>
    <t>041</t>
  </si>
  <si>
    <t>083</t>
  </si>
  <si>
    <t>Note : STUDENT OBTAIN BELOW 33% MARKS IN ANY SUBJECT INDICATES "E" THAT MEANS FAIL IN THAT SUBJECT.</t>
  </si>
  <si>
    <t>PART - II : CO- SCHOLASTIC ACTIVITIES ( to be assessed on a 5 point scale)</t>
  </si>
  <si>
    <t>WORK EDUCATION</t>
  </si>
  <si>
    <t xml:space="preserve">SUB CODE </t>
  </si>
  <si>
    <t>TH</t>
  </si>
  <si>
    <t>PR</t>
  </si>
  <si>
    <t>ACCOUNTANCY</t>
  </si>
  <si>
    <t xml:space="preserve">BUSINESS STUDIES </t>
  </si>
  <si>
    <t>ECONOMICS</t>
  </si>
  <si>
    <t>055</t>
  </si>
  <si>
    <t>054</t>
  </si>
  <si>
    <t>PSYCHOLOGY</t>
  </si>
  <si>
    <t>SOCIOLOGY</t>
  </si>
  <si>
    <t>HISTORY</t>
  </si>
  <si>
    <t>NAME</t>
  </si>
  <si>
    <t>REPORT CARD (SESSION : 2023-2024)</t>
  </si>
  <si>
    <t>PHYSICS</t>
  </si>
  <si>
    <t>CHEMISTRY</t>
  </si>
  <si>
    <t>BIOLOGY</t>
  </si>
  <si>
    <t>042</t>
  </si>
  <si>
    <t>043</t>
  </si>
  <si>
    <t>044</t>
  </si>
  <si>
    <t>PHYSICAL EDUCATION</t>
  </si>
  <si>
    <t>PA</t>
  </si>
  <si>
    <t>HLY</t>
  </si>
  <si>
    <t>PA + HLY</t>
  </si>
  <si>
    <t xml:space="preserve">OUT OF </t>
  </si>
  <si>
    <t>R.NO</t>
  </si>
  <si>
    <t>G.TOTAL</t>
  </si>
  <si>
    <t>PERCENTAGE</t>
  </si>
  <si>
    <t>ARTS STREAM</t>
  </si>
  <si>
    <t>K.C. Gurukul Public School, Jammu</t>
  </si>
  <si>
    <t>PA  II-(2023-2024)</t>
  </si>
  <si>
    <t xml:space="preserve">      Class- IX C</t>
  </si>
  <si>
    <t xml:space="preserve">CLASS TR.     MONICA </t>
  </si>
  <si>
    <t>S. No.</t>
  </si>
  <si>
    <t>Name</t>
  </si>
  <si>
    <t>English (20)</t>
  </si>
  <si>
    <t>PSY(20)</t>
  </si>
  <si>
    <t>ECO (20)</t>
  </si>
  <si>
    <t>SOC(20)</t>
  </si>
  <si>
    <t>PH.E (20)</t>
  </si>
  <si>
    <t>POL.SC</t>
  </si>
  <si>
    <t xml:space="preserve">HIS </t>
  </si>
  <si>
    <t>TYPOGRAPHY</t>
  </si>
  <si>
    <t>%AGE</t>
  </si>
  <si>
    <t xml:space="preserve">ADITYA SINGH CHAMBYAL </t>
  </si>
  <si>
    <t>ANANYA DEOL</t>
  </si>
  <si>
    <t>AMISH SHARMA</t>
  </si>
  <si>
    <t>AB</t>
  </si>
  <si>
    <t>BHOOMIKA SHARMA</t>
  </si>
  <si>
    <t>CHANDHAN MANHAS</t>
  </si>
  <si>
    <t>MANNAT RAJPUT</t>
  </si>
  <si>
    <t xml:space="preserve">OMIKA </t>
  </si>
  <si>
    <t>SAIZAL SHARMA</t>
  </si>
  <si>
    <t>SIYA JAGOTRA</t>
  </si>
  <si>
    <t>SRISHTI SHARMA</t>
  </si>
  <si>
    <t>VASU SHARMA</t>
  </si>
  <si>
    <t>MISBAH SHAKEEL</t>
  </si>
  <si>
    <t>PUESH HANS</t>
  </si>
  <si>
    <t>VARDAAN SINGH</t>
  </si>
  <si>
    <t>ANKITA PARIHAR</t>
  </si>
  <si>
    <t>KC GURUKUL PUBLIC SCHOOL</t>
  </si>
  <si>
    <t>SESSION 2023- 24</t>
  </si>
  <si>
    <t>RESULT SHEET OF HALF YEARLY EXAMINATION</t>
  </si>
  <si>
    <t>CLASS:XI-C            STREAM: HUMANITIES</t>
  </si>
  <si>
    <t>S.NO</t>
  </si>
  <si>
    <t>NAMES</t>
  </si>
  <si>
    <t>PH.E</t>
  </si>
  <si>
    <t>M.MARKS</t>
  </si>
  <si>
    <t>ADITYA SINGH CHAMBYAL</t>
  </si>
  <si>
    <t>CHANDAN MANHAS</t>
  </si>
  <si>
    <t>OMIKA SHARMA</t>
  </si>
  <si>
    <t>KRISHNA BALI</t>
  </si>
  <si>
    <t>KC GURUKUL PUBLIC SCHOOL PALOURA, JAMMU ( SESSION 2023-24)</t>
  </si>
  <si>
    <t>RESULT SHEET OF ANNUAL EXAMINATION</t>
  </si>
  <si>
    <t>HY</t>
  </si>
  <si>
    <t>POLITICAL SCIENCE</t>
  </si>
  <si>
    <t xml:space="preserve">ADITYA SINGH </t>
  </si>
  <si>
    <t>MISBAH</t>
  </si>
  <si>
    <t xml:space="preserve">                                    RESULT SHEET OF CLASS XI -C ( PREPARED BY    MONICA                                                                             )</t>
  </si>
  <si>
    <t>XI C</t>
  </si>
  <si>
    <t>037</t>
  </si>
  <si>
    <t>039</t>
  </si>
  <si>
    <t xml:space="preserve">       KC GURUKUL PUBLIC SCHOOL PALOURA , JAMMU</t>
  </si>
  <si>
    <t>Contact No. :</t>
  </si>
  <si>
    <t xml:space="preserve">Student Profile  </t>
  </si>
  <si>
    <t>SUB CODE</t>
  </si>
  <si>
    <t>SUBJECT</t>
  </si>
  <si>
    <t>PERIODIC TEST</t>
  </si>
  <si>
    <t>ANNUAL</t>
  </si>
  <si>
    <t xml:space="preserve">TOTAL  (HY+PA)  </t>
  </si>
  <si>
    <t xml:space="preserve">HALF YEARLY + ANNUAL </t>
  </si>
  <si>
    <t>REMARKS</t>
  </si>
  <si>
    <t>PRINCIPAL</t>
  </si>
  <si>
    <t>MARKS RANGE</t>
  </si>
  <si>
    <t xml:space="preserve">TYPOGRAPHY </t>
  </si>
  <si>
    <t>817</t>
  </si>
  <si>
    <t>030</t>
  </si>
  <si>
    <t>POLITICAL  SCIENCE</t>
  </si>
  <si>
    <t>0MIKA SHARMA</t>
  </si>
  <si>
    <t>19/09/2007</t>
  </si>
  <si>
    <t>MR. SHAKEEL AHMED</t>
  </si>
  <si>
    <t>PROMOTED TO CLASS XII</t>
  </si>
  <si>
    <t>RAMESH SINGH</t>
  </si>
  <si>
    <t>PARTAB SINGH</t>
  </si>
  <si>
    <t>26/08/2007</t>
  </si>
  <si>
    <t>CAN DO BETTER</t>
  </si>
  <si>
    <t>MONICA CHOWDHARY</t>
  </si>
  <si>
    <t>MANJEET SINGH</t>
  </si>
  <si>
    <t>23/04/2007</t>
  </si>
  <si>
    <t xml:space="preserve"> RAMPAUL</t>
  </si>
  <si>
    <t>RAMAN SHARMA</t>
  </si>
  <si>
    <t>TRILOK NATH</t>
  </si>
  <si>
    <t>24/01/2007</t>
  </si>
  <si>
    <t>DEVINDER SINGH CHAMBYAL</t>
  </si>
  <si>
    <t>028</t>
  </si>
  <si>
    <t>GOOD</t>
  </si>
  <si>
    <t>PROOTED TO CLASS XII</t>
  </si>
  <si>
    <t>YOGESH SHARMA</t>
  </si>
  <si>
    <t>NAVNEET SHARMA</t>
  </si>
  <si>
    <t>19/12/2007</t>
  </si>
  <si>
    <t>ASHWANI PANDITA</t>
  </si>
  <si>
    <t>26/08/2006</t>
  </si>
  <si>
    <t>ROHIT JAGOTRA</t>
  </si>
  <si>
    <t>18/11/2006</t>
  </si>
  <si>
    <t>MANOJ SHARMA</t>
  </si>
  <si>
    <t>KULDEEP KUMAR</t>
  </si>
  <si>
    <t>18/10/2007</t>
  </si>
  <si>
    <t>PANKAL KUMAR</t>
  </si>
  <si>
    <t>NEED IMPROVEMENT</t>
  </si>
  <si>
    <t>NEEDS IMPROVEMENT</t>
  </si>
  <si>
    <t>027</t>
  </si>
  <si>
    <t>TOTAL STRENGTH= 15</t>
  </si>
  <si>
    <t>TOTAL BOYS= 5</t>
  </si>
  <si>
    <t>TOTAL GIRLS= 9</t>
  </si>
  <si>
    <t>TOTAL ATTENDANCE OF BOYS= 68.5%</t>
  </si>
  <si>
    <t>TOTAL ATTENDANCE OF GIRLS= 68.5%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</si>
</sst>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-mm\-yyyy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u/>
      <sz val="11"/>
      <color rgb="FF0563C1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6"/>
      <color rgb="FF000000"/>
      <name val="Arial"/>
      <family val="2"/>
    </font>
    <font>
      <sz val="16"/>
      <color theme="1"/>
      <name val="Arial"/>
      <family val="2"/>
    </font>
    <font>
      <b/>
      <u/>
      <sz val="16"/>
      <color rgb="FF0563C1"/>
      <name val="Arial"/>
      <family val="2"/>
    </font>
    <font>
      <sz val="16"/>
      <color rgb="FF000000"/>
      <name val="Arial"/>
      <family val="2"/>
    </font>
    <font>
      <b/>
      <i/>
      <sz val="16"/>
      <color theme="1"/>
      <name val="Arial"/>
      <family val="2"/>
    </font>
    <font>
      <b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4" fillId="0" borderId="0" applyNumberFormat="0" applyBorder="0" applyProtection="0"/>
  </cellStyleXfs>
  <cellXfs count="475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7" fillId="0" borderId="10" xfId="0" applyFont="1" applyBorder="1"/>
    <xf numFmtId="0" fontId="7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0" borderId="2" xfId="0" applyFont="1" applyBorder="1"/>
    <xf numFmtId="0" fontId="6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0" xfId="0" applyFont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7" fillId="0" borderId="1" xfId="0" applyFont="1" applyBorder="1" applyAlignment="1">
      <alignment horizontal="left" wrapText="1"/>
    </xf>
    <xf numFmtId="0" fontId="0" fillId="6" borderId="1" xfId="0" applyFill="1" applyBorder="1" applyAlignment="1">
      <alignment horizontal="left"/>
    </xf>
    <xf numFmtId="0" fontId="18" fillId="0" borderId="1" xfId="0" applyFont="1" applyBorder="1"/>
    <xf numFmtId="0" fontId="0" fillId="7" borderId="1" xfId="0" applyFill="1" applyBorder="1" applyAlignment="1">
      <alignment horizontal="left"/>
    </xf>
    <xf numFmtId="0" fontId="18" fillId="0" borderId="1" xfId="0" applyFont="1" applyBorder="1" applyAlignment="1">
      <alignment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19" fillId="0" borderId="1" xfId="0" applyFont="1" applyBorder="1"/>
    <xf numFmtId="0" fontId="0" fillId="9" borderId="1" xfId="0" applyFill="1" applyBorder="1"/>
    <xf numFmtId="0" fontId="0" fillId="9" borderId="1" xfId="0" applyFill="1" applyBorder="1" applyAlignment="1">
      <alignment horizontal="left"/>
    </xf>
    <xf numFmtId="0" fontId="20" fillId="0" borderId="1" xfId="0" applyFont="1" applyBorder="1" applyAlignment="1">
      <alignment wrapText="1"/>
    </xf>
    <xf numFmtId="0" fontId="0" fillId="5" borderId="1" xfId="0" applyFill="1" applyBorder="1"/>
    <xf numFmtId="0" fontId="1" fillId="0" borderId="20" xfId="0" applyFont="1" applyBorder="1"/>
    <xf numFmtId="0" fontId="18" fillId="0" borderId="20" xfId="0" applyFont="1" applyBorder="1"/>
    <xf numFmtId="0" fontId="0" fillId="0" borderId="20" xfId="0" applyBorder="1" applyAlignment="1">
      <alignment horizontal="left"/>
    </xf>
    <xf numFmtId="0" fontId="0" fillId="0" borderId="20" xfId="0" applyBorder="1"/>
    <xf numFmtId="0" fontId="1" fillId="0" borderId="28" xfId="0" applyFont="1" applyBorder="1"/>
    <xf numFmtId="0" fontId="0" fillId="0" borderId="29" xfId="0" applyBorder="1"/>
    <xf numFmtId="0" fontId="0" fillId="7" borderId="29" xfId="0" applyFill="1" applyBorder="1"/>
    <xf numFmtId="0" fontId="0" fillId="0" borderId="29" xfId="0" applyBorder="1" applyAlignment="1">
      <alignment horizontal="left"/>
    </xf>
    <xf numFmtId="0" fontId="0" fillId="7" borderId="30" xfId="0" applyFill="1" applyBorder="1"/>
    <xf numFmtId="0" fontId="14" fillId="1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4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0" fillId="0" borderId="20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20" xfId="0" applyFill="1" applyBorder="1"/>
    <xf numFmtId="0" fontId="14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6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64" fontId="18" fillId="6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0" fillId="7" borderId="13" xfId="0" applyFill="1" applyBorder="1"/>
    <xf numFmtId="0" fontId="0" fillId="6" borderId="13" xfId="0" applyFill="1" applyBorder="1" applyAlignment="1">
      <alignment horizontal="left"/>
    </xf>
    <xf numFmtId="0" fontId="0" fillId="7" borderId="26" xfId="0" applyFill="1" applyBorder="1"/>
    <xf numFmtId="0" fontId="15" fillId="0" borderId="8" xfId="0" applyFont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0" fillId="0" borderId="10" xfId="0" applyBorder="1"/>
    <xf numFmtId="0" fontId="0" fillId="7" borderId="12" xfId="0" applyFill="1" applyBorder="1"/>
    <xf numFmtId="164" fontId="0" fillId="0" borderId="13" xfId="0" applyNumberFormat="1" applyBorder="1"/>
    <xf numFmtId="0" fontId="14" fillId="4" borderId="26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5" borderId="9" xfId="0" applyFill="1" applyBorder="1" applyAlignment="1">
      <alignment horizontal="left"/>
    </xf>
    <xf numFmtId="0" fontId="0" fillId="5" borderId="9" xfId="0" applyFill="1" applyBorder="1"/>
    <xf numFmtId="0" fontId="14" fillId="2" borderId="9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0" fillId="7" borderId="15" xfId="0" applyFill="1" applyBorder="1"/>
    <xf numFmtId="0" fontId="0" fillId="6" borderId="4" xfId="0" applyFill="1" applyBorder="1" applyAlignment="1">
      <alignment horizontal="left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2" borderId="37" xfId="0" applyFill="1" applyBorder="1"/>
    <xf numFmtId="0" fontId="17" fillId="0" borderId="2" xfId="0" applyFont="1" applyBorder="1" applyAlignment="1">
      <alignment horizontal="left" vertical="center"/>
    </xf>
    <xf numFmtId="0" fontId="18" fillId="0" borderId="2" xfId="0" applyFont="1" applyBorder="1"/>
    <xf numFmtId="0" fontId="18" fillId="0" borderId="2" xfId="0" applyFont="1" applyBorder="1" applyAlignment="1">
      <alignment vertical="center"/>
    </xf>
    <xf numFmtId="0" fontId="19" fillId="0" borderId="2" xfId="0" applyFont="1" applyBorder="1"/>
    <xf numFmtId="0" fontId="20" fillId="0" borderId="2" xfId="0" applyFont="1" applyBorder="1" applyAlignment="1">
      <alignment wrapText="1"/>
    </xf>
    <xf numFmtId="0" fontId="18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37" xfId="0" applyBorder="1"/>
    <xf numFmtId="0" fontId="0" fillId="0" borderId="13" xfId="0" applyBorder="1" applyAlignment="1">
      <alignment horizontal="left"/>
    </xf>
    <xf numFmtId="0" fontId="0" fillId="7" borderId="9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0" fillId="7" borderId="37" xfId="0" applyFill="1" applyBorder="1"/>
    <xf numFmtId="0" fontId="0" fillId="0" borderId="30" xfId="0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17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9" fontId="6" fillId="0" borderId="9" xfId="0" applyNumberFormat="1" applyFont="1" applyBorder="1" applyAlignment="1">
      <alignment vertical="center"/>
    </xf>
    <xf numFmtId="0" fontId="14" fillId="10" borderId="8" xfId="0" applyFont="1" applyFill="1" applyBorder="1" applyAlignment="1">
      <alignment horizontal="center" vertical="center"/>
    </xf>
    <xf numFmtId="2" fontId="0" fillId="10" borderId="9" xfId="0" applyNumberForma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22" fillId="0" borderId="13" xfId="0" applyNumberFormat="1" applyFon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26" xfId="0" applyBorder="1" applyAlignment="1">
      <alignment vertical="center"/>
    </xf>
    <xf numFmtId="164" fontId="0" fillId="0" borderId="0" xfId="0" applyNumberFormat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27" fillId="0" borderId="41" xfId="0" applyFont="1" applyBorder="1" applyAlignment="1">
      <alignment horizontal="center"/>
    </xf>
    <xf numFmtId="0" fontId="28" fillId="0" borderId="41" xfId="0" applyFont="1" applyBorder="1"/>
    <xf numFmtId="0" fontId="28" fillId="0" borderId="0" xfId="0" applyFont="1"/>
    <xf numFmtId="0" fontId="28" fillId="0" borderId="41" xfId="0" applyFont="1" applyBorder="1" applyAlignment="1">
      <alignment horizontal="center"/>
    </xf>
    <xf numFmtId="0" fontId="29" fillId="0" borderId="42" xfId="2" applyFont="1" applyBorder="1" applyAlignment="1">
      <alignment horizontal="center"/>
    </xf>
    <xf numFmtId="0" fontId="29" fillId="0" borderId="43" xfId="2" applyFont="1" applyBorder="1" applyAlignment="1">
      <alignment horizontal="center"/>
    </xf>
    <xf numFmtId="0" fontId="27" fillId="0" borderId="41" xfId="0" applyFont="1" applyBorder="1" applyAlignment="1">
      <alignment horizontal="left"/>
    </xf>
    <xf numFmtId="0" fontId="27" fillId="0" borderId="41" xfId="0" applyFont="1" applyBorder="1"/>
    <xf numFmtId="0" fontId="27" fillId="0" borderId="41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wrapText="1"/>
    </xf>
    <xf numFmtId="0" fontId="27" fillId="0" borderId="41" xfId="0" applyFont="1" applyBorder="1" applyAlignment="1">
      <alignment vertical="center" wrapText="1"/>
    </xf>
    <xf numFmtId="0" fontId="27" fillId="0" borderId="44" xfId="0" applyFont="1" applyBorder="1" applyAlignment="1">
      <alignment horizontal="center" vertical="center" wrapText="1"/>
    </xf>
    <xf numFmtId="9" fontId="27" fillId="0" borderId="44" xfId="0" applyNumberFormat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0" fontId="28" fillId="0" borderId="1" xfId="0" applyFont="1" applyBorder="1" applyAlignment="1">
      <alignment horizontal="left"/>
    </xf>
    <xf numFmtId="0" fontId="28" fillId="0" borderId="45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0" fontId="28" fillId="2" borderId="1" xfId="0" applyFont="1" applyFill="1" applyBorder="1" applyAlignment="1">
      <alignment horizontal="left"/>
    </xf>
    <xf numFmtId="0" fontId="28" fillId="2" borderId="41" xfId="0" applyFont="1" applyFill="1" applyBorder="1" applyAlignment="1">
      <alignment horizontal="center"/>
    </xf>
    <xf numFmtId="0" fontId="28" fillId="2" borderId="8" xfId="0" applyFont="1" applyFill="1" applyBorder="1" applyAlignment="1">
      <alignment horizontal="center" vertical="center"/>
    </xf>
    <xf numFmtId="0" fontId="28" fillId="0" borderId="43" xfId="0" applyFont="1" applyBorder="1"/>
    <xf numFmtId="0" fontId="28" fillId="0" borderId="1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0" fontId="28" fillId="0" borderId="1" xfId="0" applyFont="1" applyBorder="1"/>
    <xf numFmtId="0" fontId="27" fillId="0" borderId="43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27" fillId="0" borderId="0" xfId="0" applyFont="1"/>
    <xf numFmtId="0" fontId="30" fillId="0" borderId="0" xfId="0" applyFont="1"/>
    <xf numFmtId="0" fontId="30" fillId="0" borderId="49" xfId="0" applyFont="1" applyBorder="1"/>
    <xf numFmtId="0" fontId="30" fillId="0" borderId="43" xfId="0" applyFont="1" applyBorder="1" applyAlignment="1">
      <alignment horizontal="center"/>
    </xf>
    <xf numFmtId="0" fontId="30" fillId="0" borderId="49" xfId="0" applyFont="1" applyBorder="1" applyAlignment="1">
      <alignment horizontal="center"/>
    </xf>
    <xf numFmtId="0" fontId="30" fillId="0" borderId="47" xfId="0" applyFont="1" applyBorder="1"/>
    <xf numFmtId="0" fontId="30" fillId="0" borderId="48" xfId="0" applyFont="1" applyBorder="1"/>
    <xf numFmtId="0" fontId="29" fillId="0" borderId="0" xfId="2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vertical="center" wrapText="1"/>
    </xf>
    <xf numFmtId="9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7" fillId="0" borderId="46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6" borderId="16" xfId="0" applyFont="1" applyFill="1" applyBorder="1" applyAlignment="1">
      <alignment horizontal="left"/>
    </xf>
    <xf numFmtId="0" fontId="28" fillId="0" borderId="51" xfId="0" applyFont="1" applyBorder="1" applyAlignment="1">
      <alignment horizontal="center"/>
    </xf>
    <xf numFmtId="0" fontId="28" fillId="0" borderId="16" xfId="0" applyFont="1" applyBorder="1" applyAlignment="1">
      <alignment horizontal="center" vertical="center"/>
    </xf>
    <xf numFmtId="0" fontId="28" fillId="0" borderId="48" xfId="0" applyFont="1" applyBorder="1"/>
    <xf numFmtId="0" fontId="28" fillId="3" borderId="8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left"/>
    </xf>
    <xf numFmtId="0" fontId="28" fillId="0" borderId="16" xfId="0" applyFont="1" applyBorder="1"/>
    <xf numFmtId="0" fontId="28" fillId="0" borderId="52" xfId="0" applyFont="1" applyBorder="1"/>
    <xf numFmtId="0" fontId="29" fillId="0" borderId="57" xfId="2" applyFont="1" applyBorder="1" applyAlignment="1">
      <alignment horizontal="center"/>
    </xf>
    <xf numFmtId="0" fontId="27" fillId="0" borderId="55" xfId="0" applyFont="1" applyBorder="1" applyAlignment="1">
      <alignment horizontal="left"/>
    </xf>
    <xf numFmtId="0" fontId="28" fillId="0" borderId="56" xfId="0" applyFont="1" applyBorder="1" applyAlignment="1">
      <alignment horizontal="center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/>
    <xf numFmtId="0" fontId="27" fillId="0" borderId="56" xfId="0" applyFont="1" applyBorder="1" applyAlignment="1">
      <alignment horizontal="center" vertical="center"/>
    </xf>
    <xf numFmtId="49" fontId="27" fillId="0" borderId="55" xfId="0" applyNumberFormat="1" applyFont="1" applyBorder="1" applyAlignment="1">
      <alignment horizontal="center" vertical="center"/>
    </xf>
    <xf numFmtId="0" fontId="28" fillId="0" borderId="57" xfId="0" applyFont="1" applyBorder="1"/>
    <xf numFmtId="0" fontId="28" fillId="0" borderId="57" xfId="0" applyFont="1" applyBorder="1" applyAlignment="1">
      <alignment horizontal="center"/>
    </xf>
    <xf numFmtId="0" fontId="28" fillId="0" borderId="44" xfId="0" applyFont="1" applyBorder="1"/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0" fillId="7" borderId="0" xfId="0" applyFill="1"/>
    <xf numFmtId="0" fontId="1" fillId="0" borderId="2" xfId="0" applyFont="1" applyBorder="1" applyAlignment="1">
      <alignment horizontal="left"/>
    </xf>
    <xf numFmtId="0" fontId="1" fillId="0" borderId="61" xfId="0" applyFont="1" applyBorder="1"/>
    <xf numFmtId="0" fontId="1" fillId="0" borderId="62" xfId="0" applyFont="1" applyBorder="1"/>
    <xf numFmtId="0" fontId="1" fillId="0" borderId="62" xfId="0" applyFont="1" applyBorder="1" applyAlignment="1">
      <alignment horizontal="center" vertical="center"/>
    </xf>
    <xf numFmtId="0" fontId="0" fillId="0" borderId="62" xfId="0" applyBorder="1"/>
    <xf numFmtId="0" fontId="0" fillId="7" borderId="63" xfId="0" applyFill="1" applyBorder="1"/>
    <xf numFmtId="0" fontId="0" fillId="0" borderId="0" xfId="0" applyBorder="1"/>
    <xf numFmtId="0" fontId="1" fillId="0" borderId="0" xfId="0" applyFont="1"/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49" fontId="1" fillId="0" borderId="20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22" xfId="0" applyFont="1" applyBorder="1"/>
    <xf numFmtId="0" fontId="1" fillId="0" borderId="5" xfId="0" applyFont="1" applyBorder="1"/>
    <xf numFmtId="0" fontId="0" fillId="0" borderId="3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7" fillId="0" borderId="55" xfId="0" applyFont="1" applyBorder="1"/>
    <xf numFmtId="0" fontId="27" fillId="0" borderId="41" xfId="0" applyFont="1" applyBorder="1"/>
    <xf numFmtId="0" fontId="28" fillId="0" borderId="41" xfId="0" applyFont="1" applyBorder="1" applyAlignment="1">
      <alignment horizontal="center"/>
    </xf>
    <xf numFmtId="0" fontId="28" fillId="0" borderId="56" xfId="0" applyFont="1" applyBorder="1" applyAlignment="1">
      <alignment horizontal="center"/>
    </xf>
    <xf numFmtId="0" fontId="27" fillId="0" borderId="55" xfId="0" applyFont="1" applyBorder="1" applyAlignment="1">
      <alignment horizontal="left"/>
    </xf>
    <xf numFmtId="0" fontId="27" fillId="0" borderId="41" xfId="0" applyFont="1" applyBorder="1" applyAlignment="1">
      <alignment horizontal="left"/>
    </xf>
    <xf numFmtId="0" fontId="28" fillId="0" borderId="41" xfId="0" applyFont="1" applyBorder="1"/>
    <xf numFmtId="0" fontId="28" fillId="0" borderId="56" xfId="0" applyFont="1" applyBorder="1"/>
    <xf numFmtId="0" fontId="27" fillId="0" borderId="55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58" xfId="0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0" fontId="28" fillId="0" borderId="59" xfId="0" applyFont="1" applyBorder="1"/>
    <xf numFmtId="0" fontId="27" fillId="0" borderId="56" xfId="0" applyFont="1" applyBorder="1" applyAlignment="1">
      <alignment horizontal="center"/>
    </xf>
    <xf numFmtId="0" fontId="27" fillId="0" borderId="60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7" fillId="0" borderId="46" xfId="0" applyFont="1" applyBorder="1" applyAlignment="1">
      <alignment horizontal="center"/>
    </xf>
    <xf numFmtId="0" fontId="27" fillId="0" borderId="41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wrapText="1"/>
    </xf>
    <xf numFmtId="0" fontId="27" fillId="0" borderId="55" xfId="0" applyFont="1" applyBorder="1" applyAlignment="1">
      <alignment horizontal="center" vertical="center"/>
    </xf>
    <xf numFmtId="0" fontId="27" fillId="0" borderId="41" xfId="0" applyFont="1" applyBorder="1" applyAlignment="1">
      <alignment horizontal="left" vertical="center"/>
    </xf>
    <xf numFmtId="49" fontId="27" fillId="0" borderId="55" xfId="0" applyNumberFormat="1" applyFont="1" applyBorder="1" applyAlignment="1">
      <alignment horizontal="center" vertical="center"/>
    </xf>
    <xf numFmtId="0" fontId="27" fillId="0" borderId="41" xfId="0" applyFont="1" applyBorder="1" applyAlignment="1">
      <alignment horizontal="left" vertical="center" wrapText="1"/>
    </xf>
    <xf numFmtId="0" fontId="28" fillId="0" borderId="55" xfId="0" applyFont="1" applyBorder="1" applyAlignment="1">
      <alignment horizontal="left"/>
    </xf>
    <xf numFmtId="0" fontId="28" fillId="0" borderId="41" xfId="0" applyFont="1" applyBorder="1" applyAlignment="1">
      <alignment horizontal="left"/>
    </xf>
    <xf numFmtId="0" fontId="28" fillId="0" borderId="56" xfId="0" applyFont="1" applyBorder="1" applyAlignment="1">
      <alignment horizontal="left"/>
    </xf>
    <xf numFmtId="0" fontId="27" fillId="0" borderId="56" xfId="0" applyFont="1" applyBorder="1" applyAlignment="1">
      <alignment horizontal="left"/>
    </xf>
    <xf numFmtId="0" fontId="27" fillId="0" borderId="53" xfId="0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0" fontId="27" fillId="0" borderId="55" xfId="0" applyFont="1" applyBorder="1" applyAlignment="1">
      <alignment horizontal="right"/>
    </xf>
    <xf numFmtId="0" fontId="27" fillId="0" borderId="41" xfId="0" applyFont="1" applyBorder="1" applyAlignment="1">
      <alignment horizontal="right"/>
    </xf>
    <xf numFmtId="165" fontId="27" fillId="0" borderId="41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/>
    </xf>
    <xf numFmtId="0" fontId="31" fillId="0" borderId="59" xfId="0" applyFont="1" applyBorder="1" applyAlignment="1">
      <alignment horizontal="center"/>
    </xf>
    <xf numFmtId="0" fontId="31" fillId="0" borderId="41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0" fontId="27" fillId="0" borderId="43" xfId="0" applyFont="1" applyBorder="1" applyAlignment="1">
      <alignment horizontal="center"/>
    </xf>
    <xf numFmtId="0" fontId="27" fillId="0" borderId="44" xfId="0" applyFont="1" applyBorder="1" applyAlignment="1">
      <alignment horizontal="center"/>
    </xf>
    <xf numFmtId="0" fontId="28" fillId="0" borderId="59" xfId="0" applyFont="1" applyBorder="1" applyAlignment="1">
      <alignment horizontal="center"/>
    </xf>
    <xf numFmtId="0" fontId="27" fillId="0" borderId="52" xfId="0" applyFont="1" applyBorder="1" applyAlignment="1">
      <alignment horizontal="center"/>
    </xf>
    <xf numFmtId="0" fontId="31" fillId="0" borderId="41" xfId="0" applyFont="1" applyBorder="1"/>
    <xf numFmtId="0" fontId="28" fillId="0" borderId="41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165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vertical="center"/>
    </xf>
    <xf numFmtId="49" fontId="27" fillId="0" borderId="46" xfId="0" applyNumberFormat="1" applyFont="1" applyBorder="1" applyAlignment="1">
      <alignment horizontal="center" vertical="center"/>
    </xf>
    <xf numFmtId="0" fontId="27" fillId="0" borderId="46" xfId="0" applyFont="1" applyBorder="1" applyAlignment="1">
      <alignment horizontal="left" vertical="center" wrapText="1"/>
    </xf>
    <xf numFmtId="164" fontId="14" fillId="0" borderId="8" xfId="0" applyNumberFormat="1" applyFont="1" applyBorder="1" applyAlignment="1">
      <alignment horizontal="center" vertical="center"/>
    </xf>
  </cellXfs>
  <cellStyles count="3">
    <cellStyle name="Excel Built-in Hyperlink" xfId="2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819149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199" cy="7905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819149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4" cy="952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819149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4" cy="9525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0</xdr:colOff>
      <xdr:row>50</xdr:row>
      <xdr:rowOff>0</xdr:rowOff>
    </xdr:from>
    <xdr:ext cx="1230629" cy="781050"/>
    <xdr:pic>
      <xdr:nvPicPr>
        <xdr:cNvPr id="3" name="Picture 2">
          <a:extLst>
            <a:ext uri="{FF2B5EF4-FFF2-40B4-BE49-F238E27FC236}">
              <a16:creationId xmlns:a16="http://schemas.microsoft.com/office/drawing/2014/main" xmlns="" id="{372A2070-112D-4DBF-AA24-80C359E1F5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100</xdr:row>
      <xdr:rowOff>0</xdr:rowOff>
    </xdr:from>
    <xdr:ext cx="1230629" cy="781050"/>
    <xdr:pic>
      <xdr:nvPicPr>
        <xdr:cNvPr id="4" name="Picture 3">
          <a:extLst>
            <a:ext uri="{FF2B5EF4-FFF2-40B4-BE49-F238E27FC236}">
              <a16:creationId xmlns:a16="http://schemas.microsoft.com/office/drawing/2014/main" xmlns="" id="{669F8BC1-557E-46BB-B19B-17150D3077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149</xdr:row>
      <xdr:rowOff>0</xdr:rowOff>
    </xdr:from>
    <xdr:ext cx="1230629" cy="781050"/>
    <xdr:pic>
      <xdr:nvPicPr>
        <xdr:cNvPr id="5" name="Picture 4">
          <a:extLst>
            <a:ext uri="{FF2B5EF4-FFF2-40B4-BE49-F238E27FC236}">
              <a16:creationId xmlns:a16="http://schemas.microsoft.com/office/drawing/2014/main" xmlns="" id="{6A6A8B89-67EE-4DDA-88F0-A160E7A7F4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198</xdr:row>
      <xdr:rowOff>0</xdr:rowOff>
    </xdr:from>
    <xdr:ext cx="1230629" cy="781050"/>
    <xdr:pic>
      <xdr:nvPicPr>
        <xdr:cNvPr id="6" name="Picture 5">
          <a:extLst>
            <a:ext uri="{FF2B5EF4-FFF2-40B4-BE49-F238E27FC236}">
              <a16:creationId xmlns:a16="http://schemas.microsoft.com/office/drawing/2014/main" xmlns="" id="{F9A181D8-926B-484D-B572-B1DB3F4FFB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247</xdr:row>
      <xdr:rowOff>0</xdr:rowOff>
    </xdr:from>
    <xdr:ext cx="1230629" cy="781050"/>
    <xdr:pic>
      <xdr:nvPicPr>
        <xdr:cNvPr id="7" name="Picture 6">
          <a:extLst>
            <a:ext uri="{FF2B5EF4-FFF2-40B4-BE49-F238E27FC236}">
              <a16:creationId xmlns:a16="http://schemas.microsoft.com/office/drawing/2014/main" xmlns="" id="{9574DA25-01B7-4C69-9CDC-884DC98438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296</xdr:row>
      <xdr:rowOff>0</xdr:rowOff>
    </xdr:from>
    <xdr:ext cx="1230629" cy="781050"/>
    <xdr:pic>
      <xdr:nvPicPr>
        <xdr:cNvPr id="8" name="Picture 7">
          <a:extLst>
            <a:ext uri="{FF2B5EF4-FFF2-40B4-BE49-F238E27FC236}">
              <a16:creationId xmlns:a16="http://schemas.microsoft.com/office/drawing/2014/main" xmlns="" id="{C0DACB46-9297-40CD-BBF8-7011EEF182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345</xdr:row>
      <xdr:rowOff>0</xdr:rowOff>
    </xdr:from>
    <xdr:ext cx="1230629" cy="781050"/>
    <xdr:pic>
      <xdr:nvPicPr>
        <xdr:cNvPr id="9" name="Picture 8">
          <a:extLst>
            <a:ext uri="{FF2B5EF4-FFF2-40B4-BE49-F238E27FC236}">
              <a16:creationId xmlns:a16="http://schemas.microsoft.com/office/drawing/2014/main" xmlns="" id="{3EDBA1BD-2E3A-4684-A5D8-6C2A2E8FFD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394</xdr:row>
      <xdr:rowOff>0</xdr:rowOff>
    </xdr:from>
    <xdr:ext cx="1230629" cy="78105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BD7BFA29-E126-4272-83B5-742CE0AB1E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443</xdr:row>
      <xdr:rowOff>0</xdr:rowOff>
    </xdr:from>
    <xdr:ext cx="1230629" cy="781050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73C50EEE-2E02-4264-9F11-6A6BCF9F66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492</xdr:row>
      <xdr:rowOff>0</xdr:rowOff>
    </xdr:from>
    <xdr:ext cx="1230629" cy="781050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5459C99F-4187-41A1-AD43-6966DCB793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542</xdr:row>
      <xdr:rowOff>0</xdr:rowOff>
    </xdr:from>
    <xdr:ext cx="1230629" cy="781050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28F1DB70-186F-4BD6-A76B-BA2C9D7884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590</xdr:row>
      <xdr:rowOff>0</xdr:rowOff>
    </xdr:from>
    <xdr:ext cx="1230629" cy="781050"/>
    <xdr:pic>
      <xdr:nvPicPr>
        <xdr:cNvPr id="14" name="Picture 13">
          <a:extLst>
            <a:ext uri="{FF2B5EF4-FFF2-40B4-BE49-F238E27FC236}">
              <a16:creationId xmlns:a16="http://schemas.microsoft.com/office/drawing/2014/main" xmlns="" id="{A4B1FC92-428F-4AF2-A685-5CC3AFBDB1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6322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638</xdr:row>
      <xdr:rowOff>0</xdr:rowOff>
    </xdr:from>
    <xdr:ext cx="1230629" cy="781050"/>
    <xdr:pic>
      <xdr:nvPicPr>
        <xdr:cNvPr id="15" name="Picture 14">
          <a:extLst>
            <a:ext uri="{FF2B5EF4-FFF2-40B4-BE49-F238E27FC236}">
              <a16:creationId xmlns:a16="http://schemas.microsoft.com/office/drawing/2014/main" xmlns="" id="{9AA8E06D-4953-4A3A-AEB6-EF62B8BDD0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6322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686</xdr:row>
      <xdr:rowOff>0</xdr:rowOff>
    </xdr:from>
    <xdr:ext cx="1230629" cy="781050"/>
    <xdr:pic>
      <xdr:nvPicPr>
        <xdr:cNvPr id="16" name="Picture 15">
          <a:extLst>
            <a:ext uri="{FF2B5EF4-FFF2-40B4-BE49-F238E27FC236}">
              <a16:creationId xmlns:a16="http://schemas.microsoft.com/office/drawing/2014/main" xmlns="" id="{D4517C20-0E44-45DD-8578-8A55A441E8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6322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734</xdr:row>
      <xdr:rowOff>0</xdr:rowOff>
    </xdr:from>
    <xdr:ext cx="1230629" cy="781050"/>
    <xdr:pic>
      <xdr:nvPicPr>
        <xdr:cNvPr id="17" name="Picture 16">
          <a:extLst>
            <a:ext uri="{FF2B5EF4-FFF2-40B4-BE49-F238E27FC236}">
              <a16:creationId xmlns:a16="http://schemas.microsoft.com/office/drawing/2014/main" xmlns="" id="{A9FDB0D9-DADE-4770-B83E-D4E6B4588F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6322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782</xdr:row>
      <xdr:rowOff>0</xdr:rowOff>
    </xdr:from>
    <xdr:ext cx="1230629" cy="781050"/>
    <xdr:pic>
      <xdr:nvPicPr>
        <xdr:cNvPr id="18" name="Picture 17">
          <a:extLst>
            <a:ext uri="{FF2B5EF4-FFF2-40B4-BE49-F238E27FC236}">
              <a16:creationId xmlns:a16="http://schemas.microsoft.com/office/drawing/2014/main" xmlns="" id="{E252D20D-B986-4A67-99D0-B46FCB069B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6322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830</xdr:row>
      <xdr:rowOff>0</xdr:rowOff>
    </xdr:from>
    <xdr:ext cx="1230629" cy="781050"/>
    <xdr:pic>
      <xdr:nvPicPr>
        <xdr:cNvPr id="19" name="Picture 18">
          <a:extLst>
            <a:ext uri="{FF2B5EF4-FFF2-40B4-BE49-F238E27FC236}">
              <a16:creationId xmlns:a16="http://schemas.microsoft.com/office/drawing/2014/main" xmlns="" id="{3AE73318-58F5-40F1-8F75-19D4A2252D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6322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878</xdr:row>
      <xdr:rowOff>0</xdr:rowOff>
    </xdr:from>
    <xdr:ext cx="1230629" cy="781050"/>
    <xdr:pic>
      <xdr:nvPicPr>
        <xdr:cNvPr id="20" name="Picture 19">
          <a:extLst>
            <a:ext uri="{FF2B5EF4-FFF2-40B4-BE49-F238E27FC236}">
              <a16:creationId xmlns:a16="http://schemas.microsoft.com/office/drawing/2014/main" xmlns="" id="{1DF27876-01F2-44E5-8311-5E002A66E5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63220"/>
          <a:ext cx="1230629" cy="7810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926</xdr:row>
      <xdr:rowOff>0</xdr:rowOff>
    </xdr:from>
    <xdr:ext cx="1230629" cy="781050"/>
    <xdr:pic>
      <xdr:nvPicPr>
        <xdr:cNvPr id="21" name="Picture 20">
          <a:extLst>
            <a:ext uri="{FF2B5EF4-FFF2-40B4-BE49-F238E27FC236}">
              <a16:creationId xmlns:a16="http://schemas.microsoft.com/office/drawing/2014/main" xmlns="" id="{FC793B19-5EF4-4A26-AC45-B4BC90AC0F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63220"/>
          <a:ext cx="1230629" cy="781050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69232" cy="185737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969232" cy="1857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47</xdr:row>
      <xdr:rowOff>47625</xdr:rowOff>
    </xdr:from>
    <xdr:ext cx="1924050" cy="1962150"/>
    <xdr:pic>
      <xdr:nvPicPr>
        <xdr:cNvPr id="3" name="Picture 2">
          <a:extLst>
            <a:ext uri="{FF2B5EF4-FFF2-40B4-BE49-F238E27FC236}">
              <a16:creationId xmlns:a16="http://schemas.microsoft.com/office/drawing/2014/main" xmlns="" id="{3CFDF58E-9E03-46F6-9644-2A48F1E97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24260175"/>
          <a:ext cx="1924050" cy="1962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94</xdr:row>
      <xdr:rowOff>0</xdr:rowOff>
    </xdr:from>
    <xdr:ext cx="2100516" cy="1981200"/>
    <xdr:pic>
      <xdr:nvPicPr>
        <xdr:cNvPr id="4" name="Picture 3">
          <a:extLst>
            <a:ext uri="{FF2B5EF4-FFF2-40B4-BE49-F238E27FC236}">
              <a16:creationId xmlns:a16="http://schemas.microsoft.com/office/drawing/2014/main" xmlns="" id="{65A650A4-5766-4CDE-8F68-D473A88AA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48463200"/>
          <a:ext cx="2100516" cy="1981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141</xdr:row>
      <xdr:rowOff>0</xdr:rowOff>
    </xdr:from>
    <xdr:ext cx="2161108" cy="2038350"/>
    <xdr:pic>
      <xdr:nvPicPr>
        <xdr:cNvPr id="5" name="Picture 4">
          <a:extLst>
            <a:ext uri="{FF2B5EF4-FFF2-40B4-BE49-F238E27FC236}">
              <a16:creationId xmlns:a16="http://schemas.microsoft.com/office/drawing/2014/main" xmlns="" id="{C2143527-F82C-471E-82C8-5E6F9BA0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72513825"/>
          <a:ext cx="2161108" cy="20383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188</xdr:row>
      <xdr:rowOff>0</xdr:rowOff>
    </xdr:from>
    <xdr:ext cx="2019726" cy="1905000"/>
    <xdr:pic>
      <xdr:nvPicPr>
        <xdr:cNvPr id="6" name="Picture 5">
          <a:extLst>
            <a:ext uri="{FF2B5EF4-FFF2-40B4-BE49-F238E27FC236}">
              <a16:creationId xmlns:a16="http://schemas.microsoft.com/office/drawing/2014/main" xmlns="" id="{CCC42A04-D127-48A3-909D-4F1762648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96612075"/>
          <a:ext cx="2019726" cy="1905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235</xdr:row>
      <xdr:rowOff>0</xdr:rowOff>
    </xdr:from>
    <xdr:ext cx="1878346" cy="1771650"/>
    <xdr:pic>
      <xdr:nvPicPr>
        <xdr:cNvPr id="7" name="Picture 6">
          <a:extLst>
            <a:ext uri="{FF2B5EF4-FFF2-40B4-BE49-F238E27FC236}">
              <a16:creationId xmlns:a16="http://schemas.microsoft.com/office/drawing/2014/main" xmlns="" id="{D57A04DD-0E24-4462-9D0D-B9F9B003F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120815100"/>
          <a:ext cx="1878346" cy="17716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282</xdr:row>
      <xdr:rowOff>0</xdr:rowOff>
    </xdr:from>
    <xdr:ext cx="2080318" cy="1962150"/>
    <xdr:pic>
      <xdr:nvPicPr>
        <xdr:cNvPr id="8" name="Picture 7">
          <a:extLst>
            <a:ext uri="{FF2B5EF4-FFF2-40B4-BE49-F238E27FC236}">
              <a16:creationId xmlns:a16="http://schemas.microsoft.com/office/drawing/2014/main" xmlns="" id="{03F84F9F-FBEB-41E1-9784-3D6B08C01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144541875"/>
          <a:ext cx="2080318" cy="1962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329</xdr:row>
      <xdr:rowOff>0</xdr:rowOff>
    </xdr:from>
    <xdr:ext cx="2060120" cy="1943100"/>
    <xdr:pic>
      <xdr:nvPicPr>
        <xdr:cNvPr id="9" name="Picture 8">
          <a:extLst>
            <a:ext uri="{FF2B5EF4-FFF2-40B4-BE49-F238E27FC236}">
              <a16:creationId xmlns:a16="http://schemas.microsoft.com/office/drawing/2014/main" xmlns="" id="{B4AED5C7-BC68-4BE8-B457-633BC0E99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168573450"/>
          <a:ext cx="2060120" cy="1943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376</xdr:row>
      <xdr:rowOff>0</xdr:rowOff>
    </xdr:from>
    <xdr:ext cx="2060120" cy="194310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3732893C-8A82-4408-8728-4194427A5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192690750"/>
          <a:ext cx="2060120" cy="1943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423</xdr:row>
      <xdr:rowOff>0</xdr:rowOff>
    </xdr:from>
    <xdr:ext cx="2140910" cy="2019300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5C4156DB-4290-451D-A2AB-7736B0FC6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216750900"/>
          <a:ext cx="2140910" cy="2019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470</xdr:row>
      <xdr:rowOff>0</xdr:rowOff>
    </xdr:from>
    <xdr:ext cx="2028825" cy="2000250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8610BCBD-FCDE-42BE-B5DC-5D632FD71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240849150"/>
          <a:ext cx="2028825" cy="2000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517</xdr:row>
      <xdr:rowOff>0</xdr:rowOff>
    </xdr:from>
    <xdr:ext cx="2201502" cy="2076450"/>
    <xdr:pic>
      <xdr:nvPicPr>
        <xdr:cNvPr id="14" name="Picture 13">
          <a:extLst>
            <a:ext uri="{FF2B5EF4-FFF2-40B4-BE49-F238E27FC236}">
              <a16:creationId xmlns:a16="http://schemas.microsoft.com/office/drawing/2014/main" xmlns="" id="{454AED25-F56A-452B-A56D-745B21B8C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264928350"/>
          <a:ext cx="2201502" cy="2076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564</xdr:row>
      <xdr:rowOff>0</xdr:rowOff>
    </xdr:from>
    <xdr:ext cx="2100516" cy="1981200"/>
    <xdr:pic>
      <xdr:nvPicPr>
        <xdr:cNvPr id="15" name="Picture 14">
          <a:extLst>
            <a:ext uri="{FF2B5EF4-FFF2-40B4-BE49-F238E27FC236}">
              <a16:creationId xmlns:a16="http://schemas.microsoft.com/office/drawing/2014/main" xmlns="" id="{21F805F9-13DF-48BD-9B2A-999A6F592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288655125"/>
          <a:ext cx="2100516" cy="1981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611</xdr:row>
      <xdr:rowOff>0</xdr:rowOff>
    </xdr:from>
    <xdr:ext cx="2181304" cy="2057400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DF16A281-56A4-412D-BC23-644552D56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312724800"/>
          <a:ext cx="2181304" cy="2057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658</xdr:row>
      <xdr:rowOff>0</xdr:rowOff>
    </xdr:from>
    <xdr:ext cx="2151008" cy="2028825"/>
    <xdr:pic>
      <xdr:nvPicPr>
        <xdr:cNvPr id="16" name="Picture 15">
          <a:extLst>
            <a:ext uri="{FF2B5EF4-FFF2-40B4-BE49-F238E27FC236}">
              <a16:creationId xmlns:a16="http://schemas.microsoft.com/office/drawing/2014/main" xmlns="" id="{4687BF71-0107-429C-BDD8-84E12DC1B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336775425"/>
          <a:ext cx="2151008" cy="20288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kcgurukulschool.i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kcgurukulschool.in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cgurukulschool.in/" TargetMode="External"/><Relationship Id="rId13" Type="http://schemas.openxmlformats.org/officeDocument/2006/relationships/hyperlink" Target="http://www.kcgurukulschool.in/" TargetMode="External"/><Relationship Id="rId18" Type="http://schemas.openxmlformats.org/officeDocument/2006/relationships/hyperlink" Target="http://www.kcgurukulschool.in/" TargetMode="External"/><Relationship Id="rId3" Type="http://schemas.openxmlformats.org/officeDocument/2006/relationships/hyperlink" Target="http://www.kcgurukulschool.in/" TargetMode="External"/><Relationship Id="rId21" Type="http://schemas.openxmlformats.org/officeDocument/2006/relationships/drawing" Target="../drawings/drawing3.xml"/><Relationship Id="rId7" Type="http://schemas.openxmlformats.org/officeDocument/2006/relationships/hyperlink" Target="http://www.kcgurukulschool.in/" TargetMode="External"/><Relationship Id="rId12" Type="http://schemas.openxmlformats.org/officeDocument/2006/relationships/hyperlink" Target="http://www.kcgurukulschool.in/" TargetMode="External"/><Relationship Id="rId17" Type="http://schemas.openxmlformats.org/officeDocument/2006/relationships/hyperlink" Target="http://www.kcgurukulschool.in/" TargetMode="External"/><Relationship Id="rId2" Type="http://schemas.openxmlformats.org/officeDocument/2006/relationships/hyperlink" Target="http://www.kcgurukulschool.in/" TargetMode="External"/><Relationship Id="rId16" Type="http://schemas.openxmlformats.org/officeDocument/2006/relationships/hyperlink" Target="http://www.kcgurukulschool.in/" TargetMode="External"/><Relationship Id="rId20" Type="http://schemas.openxmlformats.org/officeDocument/2006/relationships/hyperlink" Target="http://www.kcgurukulschool.in/" TargetMode="External"/><Relationship Id="rId1" Type="http://schemas.openxmlformats.org/officeDocument/2006/relationships/hyperlink" Target="http://www.kcgurukulschool.in/" TargetMode="External"/><Relationship Id="rId6" Type="http://schemas.openxmlformats.org/officeDocument/2006/relationships/hyperlink" Target="http://www.kcgurukulschool.in/" TargetMode="External"/><Relationship Id="rId11" Type="http://schemas.openxmlformats.org/officeDocument/2006/relationships/hyperlink" Target="http://www.kcgurukulschool.in/" TargetMode="External"/><Relationship Id="rId5" Type="http://schemas.openxmlformats.org/officeDocument/2006/relationships/hyperlink" Target="http://www.kcgurukulschool.in/" TargetMode="External"/><Relationship Id="rId15" Type="http://schemas.openxmlformats.org/officeDocument/2006/relationships/hyperlink" Target="http://www.kcgurukulschool.in/" TargetMode="External"/><Relationship Id="rId10" Type="http://schemas.openxmlformats.org/officeDocument/2006/relationships/hyperlink" Target="http://www.kcgurukulschool.in/" TargetMode="External"/><Relationship Id="rId19" Type="http://schemas.openxmlformats.org/officeDocument/2006/relationships/hyperlink" Target="http://www.kcgurukulschool.in/" TargetMode="External"/><Relationship Id="rId4" Type="http://schemas.openxmlformats.org/officeDocument/2006/relationships/hyperlink" Target="http://www.kcgurukulschool.in/" TargetMode="External"/><Relationship Id="rId9" Type="http://schemas.openxmlformats.org/officeDocument/2006/relationships/hyperlink" Target="http://www.kcgurukulschool.in/" TargetMode="External"/><Relationship Id="rId14" Type="http://schemas.openxmlformats.org/officeDocument/2006/relationships/hyperlink" Target="http://www.kcgurukulschool.in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C14" sqref="A14:XFD15"/>
    </sheetView>
  </sheetViews>
  <sheetFormatPr defaultRowHeight="15" x14ac:dyDescent="0.25"/>
  <cols>
    <col min="1" max="1" width="6" customWidth="1"/>
    <col min="2" max="2" width="14.28515625" customWidth="1"/>
    <col min="3" max="3" width="4.85546875" customWidth="1"/>
    <col min="4" max="4" width="5.85546875" customWidth="1"/>
    <col min="5" max="5" width="5.5703125" customWidth="1"/>
    <col min="6" max="6" width="6.140625" customWidth="1"/>
    <col min="7" max="7" width="5.42578125" customWidth="1"/>
    <col min="8" max="8" width="4.7109375" customWidth="1"/>
    <col min="9" max="9" width="6" customWidth="1"/>
    <col min="10" max="10" width="5.42578125" customWidth="1"/>
    <col min="11" max="11" width="5.5703125" customWidth="1"/>
    <col min="12" max="12" width="7" customWidth="1"/>
    <col min="13" max="13" width="4.85546875" customWidth="1"/>
    <col min="14" max="14" width="5" customWidth="1"/>
    <col min="15" max="15" width="7.28515625" customWidth="1"/>
    <col min="16" max="16" width="7.5703125" customWidth="1"/>
  </cols>
  <sheetData>
    <row r="1" spans="1:16" ht="15.6" x14ac:dyDescent="0.3">
      <c r="A1" s="10"/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1"/>
      <c r="M1" s="312" t="s">
        <v>1</v>
      </c>
      <c r="N1" s="312"/>
      <c r="O1" s="312"/>
      <c r="P1" s="312"/>
    </row>
    <row r="2" spans="1:16" ht="21" x14ac:dyDescent="0.4">
      <c r="A2" s="313" t="s">
        <v>22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1:16" ht="14.45" x14ac:dyDescent="0.3">
      <c r="A3" s="314" t="s">
        <v>3</v>
      </c>
      <c r="B3" s="315"/>
      <c r="C3" s="315"/>
      <c r="D3" s="315"/>
      <c r="E3" s="316"/>
      <c r="F3" s="317" t="s">
        <v>23</v>
      </c>
      <c r="G3" s="317"/>
      <c r="H3" s="317"/>
      <c r="I3" s="317"/>
      <c r="J3" s="21" t="s">
        <v>2</v>
      </c>
      <c r="K3" s="20"/>
      <c r="L3" s="318" t="s">
        <v>4</v>
      </c>
      <c r="M3" s="318"/>
      <c r="N3" s="318"/>
      <c r="O3" s="318"/>
      <c r="P3" s="319"/>
    </row>
    <row r="4" spans="1:16" ht="14.45" x14ac:dyDescent="0.3">
      <c r="A4" s="320" t="s">
        <v>86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14.45" x14ac:dyDescent="0.3">
      <c r="A5" s="321" t="s">
        <v>5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</row>
    <row r="6" spans="1:16" ht="14.45" x14ac:dyDescent="0.3">
      <c r="A6" s="322" t="s">
        <v>6</v>
      </c>
      <c r="B6" s="322"/>
      <c r="C6" s="322"/>
      <c r="D6" s="322"/>
      <c r="E6" s="323"/>
      <c r="F6" s="323"/>
      <c r="G6" s="323"/>
      <c r="H6" s="323"/>
      <c r="I6" s="323"/>
      <c r="J6" s="322" t="s">
        <v>7</v>
      </c>
      <c r="K6" s="322"/>
      <c r="L6" s="322"/>
      <c r="M6" s="323"/>
      <c r="N6" s="323"/>
      <c r="O6" s="323"/>
      <c r="P6" s="323"/>
    </row>
    <row r="7" spans="1:16" ht="14.45" x14ac:dyDescent="0.3">
      <c r="A7" s="322" t="s">
        <v>8</v>
      </c>
      <c r="B7" s="322"/>
      <c r="C7" s="322"/>
      <c r="D7" s="322"/>
      <c r="E7" s="323"/>
      <c r="F7" s="323"/>
      <c r="G7" s="323"/>
      <c r="H7" s="323"/>
      <c r="I7" s="323"/>
      <c r="J7" s="322" t="s">
        <v>9</v>
      </c>
      <c r="K7" s="322"/>
      <c r="L7" s="322"/>
      <c r="M7" s="323"/>
      <c r="N7" s="323"/>
      <c r="O7" s="323"/>
      <c r="P7" s="323"/>
    </row>
    <row r="8" spans="1:16" ht="14.45" x14ac:dyDescent="0.3">
      <c r="A8" s="322" t="s">
        <v>10</v>
      </c>
      <c r="B8" s="322"/>
      <c r="C8" s="322"/>
      <c r="D8" s="322"/>
      <c r="E8" s="323"/>
      <c r="F8" s="323"/>
      <c r="G8" s="323"/>
      <c r="H8" s="323"/>
      <c r="I8" s="323"/>
      <c r="J8" s="322" t="s">
        <v>11</v>
      </c>
      <c r="K8" s="322"/>
      <c r="L8" s="322"/>
      <c r="M8" s="323"/>
      <c r="N8" s="323"/>
      <c r="O8" s="323"/>
      <c r="P8" s="323"/>
    </row>
    <row r="9" spans="1:16" ht="14.45" x14ac:dyDescent="0.3">
      <c r="A9" s="322" t="s">
        <v>12</v>
      </c>
      <c r="B9" s="322"/>
      <c r="C9" s="322"/>
      <c r="D9" s="322"/>
      <c r="E9" s="323"/>
      <c r="F9" s="323"/>
      <c r="G9" s="323"/>
      <c r="H9" s="323"/>
      <c r="I9" s="323"/>
      <c r="J9" s="322" t="s">
        <v>13</v>
      </c>
      <c r="K9" s="322"/>
      <c r="L9" s="322"/>
      <c r="M9" s="323"/>
      <c r="N9" s="323"/>
      <c r="O9" s="323"/>
      <c r="P9" s="323"/>
    </row>
    <row r="10" spans="1:16" ht="14.45" x14ac:dyDescent="0.3">
      <c r="A10" s="322" t="s">
        <v>14</v>
      </c>
      <c r="B10" s="322"/>
      <c r="C10" s="322"/>
      <c r="D10" s="322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</row>
    <row r="11" spans="1:16" ht="14.45" x14ac:dyDescent="0.3">
      <c r="A11" s="320" t="s">
        <v>15</v>
      </c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</row>
    <row r="12" spans="1:16" x14ac:dyDescent="0.25">
      <c r="A12" s="325" t="s">
        <v>74</v>
      </c>
      <c r="B12" s="326" t="s">
        <v>16</v>
      </c>
      <c r="C12" s="326"/>
      <c r="D12" s="326" t="s">
        <v>58</v>
      </c>
      <c r="E12" s="326"/>
      <c r="F12" s="326"/>
      <c r="G12" s="325" t="s">
        <v>62</v>
      </c>
      <c r="H12" s="325"/>
      <c r="I12" s="325"/>
      <c r="J12" s="325" t="s">
        <v>63</v>
      </c>
      <c r="K12" s="325"/>
      <c r="L12" s="325"/>
      <c r="M12" s="327" t="s">
        <v>64</v>
      </c>
      <c r="N12" s="327"/>
      <c r="O12" s="327"/>
      <c r="P12" s="11" t="s">
        <v>21</v>
      </c>
    </row>
    <row r="13" spans="1:16" ht="22.5" x14ac:dyDescent="0.25">
      <c r="A13" s="325"/>
      <c r="B13" s="326"/>
      <c r="C13" s="326"/>
      <c r="D13" s="18" t="s">
        <v>59</v>
      </c>
      <c r="E13" s="18" t="s">
        <v>60</v>
      </c>
      <c r="F13" s="18" t="s">
        <v>61</v>
      </c>
      <c r="G13" s="25" t="s">
        <v>59</v>
      </c>
      <c r="H13" s="25" t="s">
        <v>60</v>
      </c>
      <c r="I13" s="18" t="s">
        <v>65</v>
      </c>
      <c r="J13" s="18" t="s">
        <v>59</v>
      </c>
      <c r="K13" s="18" t="s">
        <v>60</v>
      </c>
      <c r="L13" s="18" t="s">
        <v>61</v>
      </c>
      <c r="M13" s="25" t="s">
        <v>59</v>
      </c>
      <c r="N13" s="25" t="s">
        <v>60</v>
      </c>
      <c r="O13" s="18" t="s">
        <v>65</v>
      </c>
      <c r="P13" s="19" t="s">
        <v>24</v>
      </c>
    </row>
    <row r="14" spans="1:16" ht="25.5" customHeight="1" x14ac:dyDescent="0.25">
      <c r="A14" s="307">
        <v>301</v>
      </c>
      <c r="B14" s="307" t="s">
        <v>17</v>
      </c>
      <c r="C14" s="11" t="s">
        <v>75</v>
      </c>
      <c r="D14" s="12"/>
      <c r="E14" s="12"/>
      <c r="F14" s="12"/>
      <c r="G14" s="10"/>
      <c r="H14" s="10"/>
      <c r="I14" s="10"/>
      <c r="J14" s="12"/>
      <c r="K14" s="12"/>
      <c r="L14" s="12"/>
      <c r="M14" s="12"/>
      <c r="N14" s="12"/>
      <c r="O14" s="12">
        <f>SUM(M14:N14)</f>
        <v>0</v>
      </c>
      <c r="P14" s="10"/>
    </row>
    <row r="15" spans="1:16" ht="25.5" customHeight="1" x14ac:dyDescent="0.25">
      <c r="A15" s="308"/>
      <c r="B15" s="308"/>
      <c r="C15" s="11" t="s">
        <v>76</v>
      </c>
      <c r="D15" s="12"/>
      <c r="E15" s="12"/>
      <c r="F15" s="12"/>
      <c r="G15" s="10"/>
      <c r="H15" s="10"/>
      <c r="I15" s="10"/>
      <c r="J15" s="12"/>
      <c r="K15" s="12"/>
      <c r="L15" s="12"/>
      <c r="M15" s="12"/>
      <c r="N15" s="12"/>
      <c r="O15" s="12"/>
      <c r="P15" s="10"/>
    </row>
    <row r="16" spans="1:16" ht="20.100000000000001" customHeight="1" x14ac:dyDescent="0.25">
      <c r="A16" s="328" t="s">
        <v>90</v>
      </c>
      <c r="B16" s="329" t="s">
        <v>87</v>
      </c>
      <c r="C16" s="11" t="s">
        <v>75</v>
      </c>
      <c r="D16" s="12"/>
      <c r="E16" s="12"/>
      <c r="F16" s="12"/>
      <c r="G16" s="10"/>
      <c r="H16" s="10"/>
      <c r="I16" s="10"/>
      <c r="J16" s="12"/>
      <c r="K16" s="12"/>
      <c r="L16" s="12"/>
      <c r="M16" s="12"/>
      <c r="N16" s="12"/>
      <c r="O16" s="12">
        <f t="shared" ref="O16:O23" si="0">SUM(M16:N16)</f>
        <v>0</v>
      </c>
      <c r="P16" s="10"/>
    </row>
    <row r="17" spans="1:16" ht="20.100000000000001" customHeight="1" x14ac:dyDescent="0.25">
      <c r="A17" s="328"/>
      <c r="B17" s="330"/>
      <c r="C17" s="11" t="s">
        <v>76</v>
      </c>
      <c r="D17" s="12"/>
      <c r="E17" s="12"/>
      <c r="F17" s="12"/>
      <c r="G17" s="10"/>
      <c r="H17" s="10"/>
      <c r="I17" s="10"/>
      <c r="J17" s="12"/>
      <c r="K17" s="12"/>
      <c r="L17" s="12"/>
      <c r="M17" s="12"/>
      <c r="N17" s="12"/>
      <c r="O17" s="12"/>
      <c r="P17" s="10"/>
    </row>
    <row r="18" spans="1:16" ht="20.100000000000001" customHeight="1" x14ac:dyDescent="0.25">
      <c r="A18" s="328" t="s">
        <v>91</v>
      </c>
      <c r="B18" s="331" t="s">
        <v>88</v>
      </c>
      <c r="C18" s="11" t="s">
        <v>75</v>
      </c>
      <c r="D18" s="12"/>
      <c r="E18" s="12"/>
      <c r="F18" s="12"/>
      <c r="G18" s="10"/>
      <c r="H18" s="10"/>
      <c r="I18" s="10"/>
      <c r="J18" s="12"/>
      <c r="K18" s="12"/>
      <c r="L18" s="12"/>
      <c r="M18" s="12"/>
      <c r="N18" s="12"/>
      <c r="O18" s="12">
        <f t="shared" si="0"/>
        <v>0</v>
      </c>
      <c r="P18" s="10"/>
    </row>
    <row r="19" spans="1:16" ht="20.100000000000001" customHeight="1" x14ac:dyDescent="0.25">
      <c r="A19" s="328"/>
      <c r="B19" s="332"/>
      <c r="C19" s="11" t="s">
        <v>76</v>
      </c>
      <c r="D19" s="12"/>
      <c r="E19" s="12"/>
      <c r="F19" s="12"/>
      <c r="G19" s="10"/>
      <c r="H19" s="10"/>
      <c r="I19" s="10"/>
      <c r="J19" s="12"/>
      <c r="K19" s="12"/>
      <c r="L19" s="12"/>
      <c r="M19" s="12"/>
      <c r="N19" s="12"/>
      <c r="O19" s="12"/>
      <c r="P19" s="10"/>
    </row>
    <row r="20" spans="1:16" ht="20.100000000000001" customHeight="1" x14ac:dyDescent="0.25">
      <c r="A20" s="333" t="s">
        <v>92</v>
      </c>
      <c r="B20" s="331" t="s">
        <v>89</v>
      </c>
      <c r="C20" s="11" t="s">
        <v>75</v>
      </c>
      <c r="D20" s="12"/>
      <c r="E20" s="12"/>
      <c r="F20" s="12"/>
      <c r="G20" s="10"/>
      <c r="H20" s="10"/>
      <c r="I20" s="10"/>
      <c r="J20" s="12"/>
      <c r="K20" s="12"/>
      <c r="L20" s="12"/>
      <c r="M20" s="12"/>
      <c r="N20" s="12"/>
      <c r="O20" s="12"/>
      <c r="P20" s="10"/>
    </row>
    <row r="21" spans="1:16" ht="20.100000000000001" customHeight="1" x14ac:dyDescent="0.25">
      <c r="A21" s="334"/>
      <c r="B21" s="332"/>
      <c r="C21" s="11" t="s">
        <v>76</v>
      </c>
      <c r="D21" s="12"/>
      <c r="E21" s="12"/>
      <c r="F21" s="12"/>
      <c r="G21" s="10"/>
      <c r="H21" s="10"/>
      <c r="I21" s="10"/>
      <c r="J21" s="12"/>
      <c r="K21" s="12"/>
      <c r="L21" s="12"/>
      <c r="M21" s="12"/>
      <c r="N21" s="12"/>
      <c r="O21" s="12"/>
      <c r="P21" s="10"/>
    </row>
    <row r="22" spans="1:16" ht="21" customHeight="1" x14ac:dyDescent="0.25">
      <c r="A22" s="24" t="s">
        <v>69</v>
      </c>
      <c r="B22" s="11" t="s">
        <v>18</v>
      </c>
      <c r="C22" s="11"/>
      <c r="D22" s="12"/>
      <c r="E22" s="12"/>
      <c r="F22" s="12"/>
      <c r="G22" s="10"/>
      <c r="H22" s="10"/>
      <c r="I22" s="10"/>
      <c r="J22" s="12"/>
      <c r="K22" s="12"/>
      <c r="L22" s="12"/>
      <c r="M22" s="12"/>
      <c r="N22" s="12"/>
      <c r="O22" s="12">
        <f t="shared" si="0"/>
        <v>0</v>
      </c>
      <c r="P22" s="10"/>
    </row>
    <row r="23" spans="1:16" ht="20.100000000000001" customHeight="1" x14ac:dyDescent="0.25">
      <c r="A23" s="328" t="s">
        <v>68</v>
      </c>
      <c r="B23" s="329" t="s">
        <v>66</v>
      </c>
      <c r="C23" s="11" t="s">
        <v>75</v>
      </c>
      <c r="D23" s="12"/>
      <c r="E23" s="12"/>
      <c r="F23" s="12"/>
      <c r="G23" s="10"/>
      <c r="H23" s="10"/>
      <c r="I23" s="10"/>
      <c r="J23" s="12"/>
      <c r="K23" s="12"/>
      <c r="L23" s="12"/>
      <c r="M23" s="12"/>
      <c r="N23" s="12"/>
      <c r="O23" s="12">
        <f t="shared" si="0"/>
        <v>0</v>
      </c>
      <c r="P23" s="10"/>
    </row>
    <row r="24" spans="1:16" ht="20.100000000000001" customHeight="1" x14ac:dyDescent="0.25">
      <c r="A24" s="328"/>
      <c r="B24" s="330"/>
      <c r="C24" s="11" t="s">
        <v>76</v>
      </c>
      <c r="D24" s="12"/>
      <c r="E24" s="12"/>
      <c r="F24" s="12"/>
      <c r="G24" s="10"/>
      <c r="H24" s="10"/>
      <c r="I24" s="10"/>
      <c r="J24" s="12"/>
      <c r="K24" s="12"/>
      <c r="L24" s="12"/>
      <c r="M24" s="12"/>
      <c r="N24" s="12"/>
      <c r="O24" s="12"/>
      <c r="P24" s="10"/>
    </row>
    <row r="25" spans="1:16" ht="20.100000000000001" customHeight="1" x14ac:dyDescent="0.25">
      <c r="A25" s="328" t="s">
        <v>70</v>
      </c>
      <c r="B25" s="335" t="s">
        <v>67</v>
      </c>
      <c r="C25" s="11" t="s">
        <v>75</v>
      </c>
      <c r="D25" s="12"/>
      <c r="E25" s="12"/>
      <c r="F25" s="12"/>
      <c r="G25" s="10"/>
      <c r="H25" s="10"/>
      <c r="I25" s="10"/>
      <c r="J25" s="12"/>
      <c r="K25" s="12"/>
      <c r="L25" s="12"/>
      <c r="M25" s="12"/>
      <c r="N25" s="12"/>
      <c r="O25" s="12"/>
      <c r="P25" s="10"/>
    </row>
    <row r="26" spans="1:16" ht="20.100000000000001" customHeight="1" x14ac:dyDescent="0.25">
      <c r="A26" s="328"/>
      <c r="B26" s="335"/>
      <c r="C26" s="11" t="s">
        <v>76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25">
      <c r="A27" s="321" t="s">
        <v>57</v>
      </c>
      <c r="B27" s="321"/>
      <c r="C27" s="10"/>
      <c r="D27" s="320" t="s">
        <v>19</v>
      </c>
      <c r="E27" s="320"/>
      <c r="F27" s="320"/>
      <c r="G27" s="320"/>
      <c r="H27" s="320"/>
      <c r="I27" s="320"/>
      <c r="J27" s="320"/>
      <c r="K27" s="12" t="s">
        <v>56</v>
      </c>
      <c r="L27" s="324"/>
      <c r="M27" s="324"/>
      <c r="N27" s="324"/>
      <c r="O27" s="324"/>
      <c r="P27" s="324"/>
    </row>
    <row r="28" spans="1:16" x14ac:dyDescent="0.25">
      <c r="A28" s="336" t="s">
        <v>71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</row>
    <row r="29" spans="1:16" x14ac:dyDescent="0.25">
      <c r="A29" s="320" t="s">
        <v>72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</row>
    <row r="30" spans="1:16" x14ac:dyDescent="0.25">
      <c r="A30" s="320" t="s">
        <v>20</v>
      </c>
      <c r="B30" s="320"/>
      <c r="C30" s="320"/>
      <c r="D30" s="320"/>
      <c r="E30" s="320"/>
      <c r="F30" s="320"/>
      <c r="G30" s="320"/>
      <c r="H30" s="320" t="s">
        <v>56</v>
      </c>
      <c r="I30" s="320"/>
      <c r="J30" s="320"/>
      <c r="K30" s="320"/>
      <c r="L30" s="320"/>
      <c r="M30" s="320"/>
      <c r="N30" s="320"/>
      <c r="O30" s="320"/>
      <c r="P30" s="320"/>
    </row>
    <row r="31" spans="1:16" x14ac:dyDescent="0.25">
      <c r="A31" s="321" t="s">
        <v>73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</row>
    <row r="32" spans="1:16" x14ac:dyDescent="0.25">
      <c r="A32" s="322" t="s">
        <v>25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</row>
    <row r="33" spans="1:16" x14ac:dyDescent="0.25">
      <c r="A33" s="322" t="s">
        <v>26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</row>
    <row r="34" spans="1:16" x14ac:dyDescent="0.25">
      <c r="A34" s="321" t="s">
        <v>27</v>
      </c>
      <c r="B34" s="321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</row>
    <row r="35" spans="1:16" x14ac:dyDescent="0.25">
      <c r="A35" s="321" t="s">
        <v>28</v>
      </c>
      <c r="B35" s="321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</row>
    <row r="36" spans="1:16" x14ac:dyDescent="0.25">
      <c r="A36" s="321" t="s">
        <v>29</v>
      </c>
      <c r="B36" s="321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</row>
    <row r="37" spans="1:16" x14ac:dyDescent="0.25">
      <c r="A37" s="320" t="s">
        <v>30</v>
      </c>
      <c r="B37" s="320"/>
      <c r="C37" s="320"/>
      <c r="D37" s="320"/>
      <c r="E37" s="320"/>
      <c r="F37" s="324"/>
      <c r="G37" s="324"/>
      <c r="H37" s="324"/>
      <c r="I37" s="324"/>
      <c r="J37" s="324"/>
      <c r="K37" s="324"/>
      <c r="L37" s="324"/>
      <c r="M37" s="320" t="s">
        <v>31</v>
      </c>
      <c r="N37" s="320"/>
      <c r="O37" s="320"/>
      <c r="P37" s="320"/>
    </row>
    <row r="38" spans="1:16" x14ac:dyDescent="0.25">
      <c r="A38" s="320"/>
      <c r="B38" s="320"/>
      <c r="C38" s="320"/>
      <c r="D38" s="320"/>
      <c r="E38" s="320"/>
      <c r="F38" s="324"/>
      <c r="G38" s="324"/>
      <c r="H38" s="324"/>
      <c r="I38" s="324"/>
      <c r="J38" s="324"/>
      <c r="K38" s="324"/>
      <c r="L38" s="324"/>
      <c r="M38" s="320"/>
      <c r="N38" s="320"/>
      <c r="O38" s="320"/>
      <c r="P38" s="320"/>
    </row>
    <row r="39" spans="1:16" x14ac:dyDescent="0.25">
      <c r="A39" s="320"/>
      <c r="B39" s="320"/>
      <c r="C39" s="320"/>
      <c r="D39" s="320"/>
      <c r="E39" s="320"/>
      <c r="F39" s="324"/>
      <c r="G39" s="324"/>
      <c r="H39" s="324"/>
      <c r="I39" s="324"/>
      <c r="J39" s="324"/>
      <c r="K39" s="324"/>
      <c r="L39" s="324"/>
      <c r="M39" s="320"/>
      <c r="N39" s="320"/>
      <c r="O39" s="320"/>
      <c r="P39" s="320"/>
    </row>
    <row r="40" spans="1:16" x14ac:dyDescent="0.25">
      <c r="A40" s="320"/>
      <c r="B40" s="320"/>
      <c r="C40" s="320"/>
      <c r="D40" s="320"/>
      <c r="E40" s="320"/>
      <c r="F40" s="324"/>
      <c r="G40" s="324"/>
      <c r="H40" s="324"/>
      <c r="I40" s="324"/>
      <c r="J40" s="324"/>
      <c r="K40" s="324"/>
      <c r="L40" s="324"/>
      <c r="M40" s="320"/>
      <c r="N40" s="320"/>
      <c r="O40" s="320"/>
      <c r="P40" s="320"/>
    </row>
    <row r="41" spans="1:16" x14ac:dyDescent="0.25">
      <c r="B41" s="339" t="s">
        <v>49</v>
      </c>
      <c r="C41" s="340"/>
      <c r="D41" s="340"/>
      <c r="E41" s="340"/>
      <c r="F41" s="340"/>
      <c r="G41" s="340"/>
      <c r="H41" s="340"/>
      <c r="I41" s="341"/>
      <c r="J41" s="342" t="s">
        <v>50</v>
      </c>
      <c r="K41" s="340"/>
      <c r="L41" s="340"/>
      <c r="M41" s="340"/>
      <c r="N41" s="340"/>
      <c r="O41" s="340"/>
      <c r="P41" s="343"/>
    </row>
    <row r="42" spans="1:16" x14ac:dyDescent="0.25">
      <c r="B42" s="16" t="s">
        <v>32</v>
      </c>
      <c r="C42" s="22"/>
      <c r="D42" s="337" t="s">
        <v>21</v>
      </c>
      <c r="E42" s="338"/>
      <c r="F42" s="2" t="s">
        <v>32</v>
      </c>
      <c r="G42" s="13"/>
      <c r="H42" s="13"/>
      <c r="I42" s="14" t="s">
        <v>21</v>
      </c>
      <c r="J42" s="4"/>
      <c r="K42" s="4"/>
      <c r="L42" s="4"/>
      <c r="M42" s="3" t="s">
        <v>51</v>
      </c>
      <c r="N42" s="4"/>
      <c r="O42" s="3" t="s">
        <v>21</v>
      </c>
      <c r="P42" s="5"/>
    </row>
    <row r="43" spans="1:16" x14ac:dyDescent="0.25">
      <c r="B43" s="6" t="s">
        <v>33</v>
      </c>
      <c r="C43" s="17"/>
      <c r="D43" s="344" t="s">
        <v>37</v>
      </c>
      <c r="E43" s="345"/>
      <c r="F43" s="344" t="s">
        <v>41</v>
      </c>
      <c r="G43" s="345"/>
      <c r="H43" s="13"/>
      <c r="I43" s="13" t="s">
        <v>42</v>
      </c>
      <c r="J43" s="4"/>
      <c r="K43" s="4"/>
      <c r="L43" s="4"/>
      <c r="M43" s="344">
        <v>3</v>
      </c>
      <c r="N43" s="345"/>
      <c r="O43" s="13" t="s">
        <v>52</v>
      </c>
      <c r="P43" s="5"/>
    </row>
    <row r="44" spans="1:16" x14ac:dyDescent="0.25">
      <c r="B44" s="6" t="s">
        <v>34</v>
      </c>
      <c r="C44" s="17"/>
      <c r="D44" s="344" t="s">
        <v>38</v>
      </c>
      <c r="E44" s="345"/>
      <c r="F44" s="344" t="s">
        <v>43</v>
      </c>
      <c r="G44" s="345"/>
      <c r="H44" s="13"/>
      <c r="I44" s="13" t="s">
        <v>44</v>
      </c>
      <c r="J44" s="4"/>
      <c r="K44" s="4"/>
      <c r="L44" s="4"/>
      <c r="M44" s="344">
        <v>2</v>
      </c>
      <c r="N44" s="345"/>
      <c r="O44" s="13" t="s">
        <v>53</v>
      </c>
      <c r="P44" s="5"/>
    </row>
    <row r="45" spans="1:16" x14ac:dyDescent="0.25">
      <c r="B45" s="6" t="s">
        <v>35</v>
      </c>
      <c r="C45" s="17"/>
      <c r="D45" s="344" t="s">
        <v>39</v>
      </c>
      <c r="E45" s="345"/>
      <c r="F45" s="344" t="s">
        <v>45</v>
      </c>
      <c r="G45" s="345"/>
      <c r="H45" s="13"/>
      <c r="I45" s="13" t="s">
        <v>46</v>
      </c>
      <c r="J45" s="4"/>
      <c r="K45" s="4"/>
      <c r="L45" s="4"/>
      <c r="M45" s="344">
        <v>1</v>
      </c>
      <c r="N45" s="345"/>
      <c r="O45" s="13" t="s">
        <v>54</v>
      </c>
      <c r="P45" s="5"/>
    </row>
    <row r="46" spans="1:16" ht="15.75" thickBot="1" x14ac:dyDescent="0.3">
      <c r="B46" s="7" t="s">
        <v>36</v>
      </c>
      <c r="C46" s="23"/>
      <c r="D46" s="346" t="s">
        <v>40</v>
      </c>
      <c r="E46" s="347"/>
      <c r="F46" s="346" t="s">
        <v>47</v>
      </c>
      <c r="G46" s="347"/>
      <c r="H46" s="15"/>
      <c r="I46" s="15" t="s">
        <v>48</v>
      </c>
      <c r="J46" s="8"/>
      <c r="K46" s="8"/>
      <c r="L46" s="8"/>
      <c r="M46" s="8"/>
      <c r="N46" s="8"/>
      <c r="O46" s="8"/>
      <c r="P46" s="9"/>
    </row>
    <row r="48" spans="1:16" x14ac:dyDescent="0.25">
      <c r="I48" s="1"/>
    </row>
  </sheetData>
  <mergeCells count="82">
    <mergeCell ref="D45:E45"/>
    <mergeCell ref="F45:G45"/>
    <mergeCell ref="M45:N45"/>
    <mergeCell ref="D46:E46"/>
    <mergeCell ref="F46:G46"/>
    <mergeCell ref="D43:E43"/>
    <mergeCell ref="F43:G43"/>
    <mergeCell ref="M43:N43"/>
    <mergeCell ref="D44:E44"/>
    <mergeCell ref="F44:G44"/>
    <mergeCell ref="M44:N44"/>
    <mergeCell ref="D42:E42"/>
    <mergeCell ref="A34:B34"/>
    <mergeCell ref="C34:P34"/>
    <mergeCell ref="A35:B35"/>
    <mergeCell ref="C35:P35"/>
    <mergeCell ref="A36:B36"/>
    <mergeCell ref="C36:P36"/>
    <mergeCell ref="A37:E40"/>
    <mergeCell ref="F37:L40"/>
    <mergeCell ref="M37:P40"/>
    <mergeCell ref="B41:I41"/>
    <mergeCell ref="J41:P41"/>
    <mergeCell ref="A31:G31"/>
    <mergeCell ref="H31:P31"/>
    <mergeCell ref="A32:G32"/>
    <mergeCell ref="H32:P32"/>
    <mergeCell ref="A33:G33"/>
    <mergeCell ref="H33:P33"/>
    <mergeCell ref="H27:J27"/>
    <mergeCell ref="L27:P27"/>
    <mergeCell ref="A28:P28"/>
    <mergeCell ref="A29:P29"/>
    <mergeCell ref="A30:G30"/>
    <mergeCell ref="H30:P30"/>
    <mergeCell ref="D27:G27"/>
    <mergeCell ref="A23:A24"/>
    <mergeCell ref="B23:B24"/>
    <mergeCell ref="A25:A26"/>
    <mergeCell ref="B25:B26"/>
    <mergeCell ref="A27:B27"/>
    <mergeCell ref="A16:A17"/>
    <mergeCell ref="B16:B17"/>
    <mergeCell ref="A18:A19"/>
    <mergeCell ref="B18:B19"/>
    <mergeCell ref="A20:A21"/>
    <mergeCell ref="B20:B21"/>
    <mergeCell ref="A11:P11"/>
    <mergeCell ref="A12:A13"/>
    <mergeCell ref="B12:C13"/>
    <mergeCell ref="D12:F12"/>
    <mergeCell ref="G12:I12"/>
    <mergeCell ref="J12:L12"/>
    <mergeCell ref="M12:O12"/>
    <mergeCell ref="A9:D9"/>
    <mergeCell ref="E9:I9"/>
    <mergeCell ref="J9:L9"/>
    <mergeCell ref="M9:P9"/>
    <mergeCell ref="A10:D10"/>
    <mergeCell ref="E10:P10"/>
    <mergeCell ref="J7:L7"/>
    <mergeCell ref="M7:P7"/>
    <mergeCell ref="A8:D8"/>
    <mergeCell ref="E8:I8"/>
    <mergeCell ref="J8:L8"/>
    <mergeCell ref="M8:P8"/>
    <mergeCell ref="B14:B15"/>
    <mergeCell ref="A14:A15"/>
    <mergeCell ref="B1:L1"/>
    <mergeCell ref="M1:P1"/>
    <mergeCell ref="A2:P2"/>
    <mergeCell ref="A3:E3"/>
    <mergeCell ref="F3:I3"/>
    <mergeCell ref="L3:P3"/>
    <mergeCell ref="A4:P4"/>
    <mergeCell ref="A5:P5"/>
    <mergeCell ref="A6:D6"/>
    <mergeCell ref="E6:I6"/>
    <mergeCell ref="J6:L6"/>
    <mergeCell ref="M6:P6"/>
    <mergeCell ref="A7:D7"/>
    <mergeCell ref="E7:I7"/>
  </mergeCells>
  <hyperlinks>
    <hyperlink ref="L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P18" sqref="P18"/>
    </sheetView>
  </sheetViews>
  <sheetFormatPr defaultRowHeight="15" x14ac:dyDescent="0.25"/>
  <cols>
    <col min="1" max="1" width="6" customWidth="1"/>
    <col min="2" max="2" width="14.28515625" customWidth="1"/>
    <col min="3" max="3" width="4.85546875" customWidth="1"/>
    <col min="4" max="4" width="5.85546875" customWidth="1"/>
    <col min="5" max="5" width="5.5703125" customWidth="1"/>
    <col min="6" max="6" width="6.140625" customWidth="1"/>
    <col min="7" max="7" width="5.42578125" customWidth="1"/>
    <col min="8" max="8" width="4.7109375" customWidth="1"/>
    <col min="9" max="9" width="6" customWidth="1"/>
    <col min="10" max="10" width="5.42578125" customWidth="1"/>
    <col min="11" max="11" width="5.5703125" customWidth="1"/>
    <col min="12" max="12" width="7" customWidth="1"/>
    <col min="13" max="13" width="4.85546875" customWidth="1"/>
    <col min="14" max="14" width="5" customWidth="1"/>
    <col min="15" max="15" width="7.28515625" customWidth="1"/>
    <col min="16" max="16" width="7.5703125" customWidth="1"/>
  </cols>
  <sheetData>
    <row r="1" spans="1:16" ht="15.6" x14ac:dyDescent="0.3">
      <c r="A1" s="10"/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1"/>
      <c r="M1" s="312" t="s">
        <v>1</v>
      </c>
      <c r="N1" s="312"/>
      <c r="O1" s="312"/>
      <c r="P1" s="312"/>
    </row>
    <row r="2" spans="1:16" ht="21" x14ac:dyDescent="0.4">
      <c r="A2" s="313" t="s">
        <v>22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1:16" ht="14.45" x14ac:dyDescent="0.3">
      <c r="A3" s="314" t="s">
        <v>3</v>
      </c>
      <c r="B3" s="315"/>
      <c r="C3" s="315"/>
      <c r="D3" s="315"/>
      <c r="E3" s="316"/>
      <c r="F3" s="317" t="s">
        <v>23</v>
      </c>
      <c r="G3" s="317"/>
      <c r="H3" s="317"/>
      <c r="I3" s="317"/>
      <c r="J3" s="21" t="s">
        <v>2</v>
      </c>
      <c r="K3" s="20"/>
      <c r="L3" s="318" t="s">
        <v>4</v>
      </c>
      <c r="M3" s="318"/>
      <c r="N3" s="318"/>
      <c r="O3" s="318"/>
      <c r="P3" s="319"/>
    </row>
    <row r="4" spans="1:16" ht="14.45" x14ac:dyDescent="0.3">
      <c r="A4" s="320" t="s">
        <v>86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14.45" x14ac:dyDescent="0.3">
      <c r="A5" s="321" t="s">
        <v>5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</row>
    <row r="6" spans="1:16" ht="14.45" x14ac:dyDescent="0.3">
      <c r="A6" s="322" t="s">
        <v>6</v>
      </c>
      <c r="B6" s="322"/>
      <c r="C6" s="322"/>
      <c r="D6" s="322"/>
      <c r="E6" s="323"/>
      <c r="F6" s="323"/>
      <c r="G6" s="323"/>
      <c r="H6" s="323"/>
      <c r="I6" s="323"/>
      <c r="J6" s="322" t="s">
        <v>7</v>
      </c>
      <c r="K6" s="322"/>
      <c r="L6" s="322"/>
      <c r="M6" s="323"/>
      <c r="N6" s="323"/>
      <c r="O6" s="323"/>
      <c r="P6" s="323"/>
    </row>
    <row r="7" spans="1:16" ht="14.45" x14ac:dyDescent="0.3">
      <c r="A7" s="322" t="s">
        <v>8</v>
      </c>
      <c r="B7" s="322"/>
      <c r="C7" s="322"/>
      <c r="D7" s="322"/>
      <c r="E7" s="323"/>
      <c r="F7" s="323"/>
      <c r="G7" s="323"/>
      <c r="H7" s="323"/>
      <c r="I7" s="323"/>
      <c r="J7" s="322" t="s">
        <v>9</v>
      </c>
      <c r="K7" s="322"/>
      <c r="L7" s="322"/>
      <c r="M7" s="323"/>
      <c r="N7" s="323"/>
      <c r="O7" s="323"/>
      <c r="P7" s="323"/>
    </row>
    <row r="8" spans="1:16" ht="14.45" x14ac:dyDescent="0.3">
      <c r="A8" s="322" t="s">
        <v>10</v>
      </c>
      <c r="B8" s="322"/>
      <c r="C8" s="322"/>
      <c r="D8" s="322"/>
      <c r="E8" s="323"/>
      <c r="F8" s="323"/>
      <c r="G8" s="323"/>
      <c r="H8" s="323"/>
      <c r="I8" s="323"/>
      <c r="J8" s="322" t="s">
        <v>11</v>
      </c>
      <c r="K8" s="322"/>
      <c r="L8" s="322"/>
      <c r="M8" s="323"/>
      <c r="N8" s="323"/>
      <c r="O8" s="323"/>
      <c r="P8" s="323"/>
    </row>
    <row r="9" spans="1:16" ht="14.45" x14ac:dyDescent="0.3">
      <c r="A9" s="322" t="s">
        <v>12</v>
      </c>
      <c r="B9" s="322"/>
      <c r="C9" s="322"/>
      <c r="D9" s="322"/>
      <c r="E9" s="323"/>
      <c r="F9" s="323"/>
      <c r="G9" s="323"/>
      <c r="H9" s="323"/>
      <c r="I9" s="323"/>
      <c r="J9" s="322" t="s">
        <v>13</v>
      </c>
      <c r="K9" s="322"/>
      <c r="L9" s="322"/>
      <c r="M9" s="323"/>
      <c r="N9" s="323"/>
      <c r="O9" s="323"/>
      <c r="P9" s="323"/>
    </row>
    <row r="10" spans="1:16" ht="14.45" x14ac:dyDescent="0.3">
      <c r="A10" s="322" t="s">
        <v>14</v>
      </c>
      <c r="B10" s="322"/>
      <c r="C10" s="322"/>
      <c r="D10" s="322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</row>
    <row r="11" spans="1:16" ht="14.45" x14ac:dyDescent="0.3">
      <c r="A11" s="320" t="s">
        <v>15</v>
      </c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</row>
    <row r="12" spans="1:16" x14ac:dyDescent="0.25">
      <c r="A12" s="325" t="s">
        <v>74</v>
      </c>
      <c r="B12" s="326" t="s">
        <v>16</v>
      </c>
      <c r="C12" s="326"/>
      <c r="D12" s="326" t="s">
        <v>58</v>
      </c>
      <c r="E12" s="326"/>
      <c r="F12" s="326"/>
      <c r="G12" s="325" t="s">
        <v>62</v>
      </c>
      <c r="H12" s="325"/>
      <c r="I12" s="325"/>
      <c r="J12" s="325" t="s">
        <v>63</v>
      </c>
      <c r="K12" s="325"/>
      <c r="L12" s="325"/>
      <c r="M12" s="327" t="s">
        <v>64</v>
      </c>
      <c r="N12" s="327"/>
      <c r="O12" s="327"/>
      <c r="P12" s="11" t="s">
        <v>21</v>
      </c>
    </row>
    <row r="13" spans="1:16" ht="22.5" x14ac:dyDescent="0.25">
      <c r="A13" s="325"/>
      <c r="B13" s="326"/>
      <c r="C13" s="326"/>
      <c r="D13" s="18" t="s">
        <v>59</v>
      </c>
      <c r="E13" s="18" t="s">
        <v>60</v>
      </c>
      <c r="F13" s="18" t="s">
        <v>61</v>
      </c>
      <c r="G13" s="25" t="s">
        <v>59</v>
      </c>
      <c r="H13" s="25" t="s">
        <v>60</v>
      </c>
      <c r="I13" s="18" t="s">
        <v>65</v>
      </c>
      <c r="J13" s="18" t="s">
        <v>59</v>
      </c>
      <c r="K13" s="18" t="s">
        <v>60</v>
      </c>
      <c r="L13" s="18" t="s">
        <v>61</v>
      </c>
      <c r="M13" s="25" t="s">
        <v>59</v>
      </c>
      <c r="N13" s="25" t="s">
        <v>60</v>
      </c>
      <c r="O13" s="18" t="s">
        <v>65</v>
      </c>
      <c r="P13" s="19" t="s">
        <v>24</v>
      </c>
    </row>
    <row r="14" spans="1:16" ht="25.5" customHeight="1" x14ac:dyDescent="0.25">
      <c r="A14" s="307">
        <v>301</v>
      </c>
      <c r="B14" s="307" t="s">
        <v>17</v>
      </c>
      <c r="C14" s="11" t="s">
        <v>75</v>
      </c>
      <c r="D14" s="12"/>
      <c r="E14" s="12"/>
      <c r="F14" s="12"/>
      <c r="G14" s="10"/>
      <c r="H14" s="10"/>
      <c r="I14" s="10"/>
      <c r="J14" s="12"/>
      <c r="K14" s="12"/>
      <c r="L14" s="12"/>
      <c r="M14" s="12"/>
      <c r="N14" s="12"/>
      <c r="O14" s="12">
        <f>SUM(M14:N14)</f>
        <v>0</v>
      </c>
      <c r="P14" s="10"/>
    </row>
    <row r="15" spans="1:16" ht="25.5" customHeight="1" x14ac:dyDescent="0.25">
      <c r="A15" s="308"/>
      <c r="B15" s="308"/>
      <c r="C15" s="11" t="s">
        <v>76</v>
      </c>
      <c r="D15" s="12"/>
      <c r="E15" s="12"/>
      <c r="F15" s="12"/>
      <c r="G15" s="10"/>
      <c r="H15" s="10"/>
      <c r="I15" s="10"/>
      <c r="J15" s="12"/>
      <c r="K15" s="12"/>
      <c r="L15" s="12"/>
      <c r="M15" s="12"/>
      <c r="N15" s="12"/>
      <c r="O15" s="12"/>
      <c r="P15" s="10"/>
    </row>
    <row r="16" spans="1:16" ht="20.100000000000001" customHeight="1" x14ac:dyDescent="0.25">
      <c r="A16" s="328" t="s">
        <v>80</v>
      </c>
      <c r="B16" s="348" t="s">
        <v>77</v>
      </c>
      <c r="C16" s="11" t="s">
        <v>75</v>
      </c>
      <c r="D16" s="12"/>
      <c r="E16" s="12"/>
      <c r="F16" s="12"/>
      <c r="G16" s="10"/>
      <c r="H16" s="10"/>
      <c r="I16" s="10"/>
      <c r="J16" s="12"/>
      <c r="K16" s="12"/>
      <c r="L16" s="12"/>
      <c r="M16" s="12"/>
      <c r="N16" s="12"/>
      <c r="O16" s="12">
        <f t="shared" ref="O16:O23" si="0">SUM(M16:N16)</f>
        <v>0</v>
      </c>
      <c r="P16" s="10"/>
    </row>
    <row r="17" spans="1:16" ht="20.100000000000001" customHeight="1" x14ac:dyDescent="0.25">
      <c r="A17" s="328"/>
      <c r="B17" s="348"/>
      <c r="C17" s="11" t="s">
        <v>76</v>
      </c>
      <c r="D17" s="12"/>
      <c r="E17" s="12"/>
      <c r="F17" s="12"/>
      <c r="G17" s="10"/>
      <c r="H17" s="10"/>
      <c r="I17" s="10"/>
      <c r="J17" s="12"/>
      <c r="K17" s="12"/>
      <c r="L17" s="12"/>
      <c r="M17" s="12"/>
      <c r="N17" s="12"/>
      <c r="O17" s="12"/>
      <c r="P17" s="10"/>
    </row>
    <row r="18" spans="1:16" ht="20.100000000000001" customHeight="1" x14ac:dyDescent="0.25">
      <c r="A18" s="328" t="s">
        <v>81</v>
      </c>
      <c r="B18" s="331" t="s">
        <v>78</v>
      </c>
      <c r="C18" s="11" t="s">
        <v>75</v>
      </c>
      <c r="D18" s="12"/>
      <c r="E18" s="12"/>
      <c r="F18" s="12"/>
      <c r="G18" s="10"/>
      <c r="H18" s="10"/>
      <c r="I18" s="10"/>
      <c r="J18" s="12"/>
      <c r="K18" s="12"/>
      <c r="L18" s="12"/>
      <c r="M18" s="12"/>
      <c r="N18" s="12"/>
      <c r="O18" s="12">
        <f t="shared" si="0"/>
        <v>0</v>
      </c>
      <c r="P18" s="10"/>
    </row>
    <row r="19" spans="1:16" ht="20.100000000000001" customHeight="1" x14ac:dyDescent="0.25">
      <c r="A19" s="328"/>
      <c r="B19" s="332"/>
      <c r="C19" s="11" t="s">
        <v>76</v>
      </c>
      <c r="D19" s="12"/>
      <c r="E19" s="12"/>
      <c r="F19" s="12"/>
      <c r="G19" s="10"/>
      <c r="H19" s="10"/>
      <c r="I19" s="10"/>
      <c r="J19" s="12"/>
      <c r="K19" s="12"/>
      <c r="L19" s="12"/>
      <c r="M19" s="12"/>
      <c r="N19" s="12"/>
      <c r="O19" s="12"/>
      <c r="P19" s="10"/>
    </row>
    <row r="20" spans="1:16" ht="20.100000000000001" customHeight="1" x14ac:dyDescent="0.25">
      <c r="A20" s="333"/>
      <c r="B20" s="331" t="s">
        <v>79</v>
      </c>
      <c r="C20" s="11" t="s">
        <v>75</v>
      </c>
      <c r="D20" s="12"/>
      <c r="E20" s="12"/>
      <c r="F20" s="12"/>
      <c r="G20" s="10"/>
      <c r="H20" s="10"/>
      <c r="I20" s="10"/>
      <c r="J20" s="12"/>
      <c r="K20" s="12"/>
      <c r="L20" s="12"/>
      <c r="M20" s="12"/>
      <c r="N20" s="12"/>
      <c r="O20" s="12"/>
      <c r="P20" s="10"/>
    </row>
    <row r="21" spans="1:16" ht="20.100000000000001" customHeight="1" x14ac:dyDescent="0.25">
      <c r="A21" s="334"/>
      <c r="B21" s="332"/>
      <c r="C21" s="11" t="s">
        <v>76</v>
      </c>
      <c r="D21" s="12"/>
      <c r="E21" s="12"/>
      <c r="F21" s="12"/>
      <c r="G21" s="10"/>
      <c r="H21" s="10"/>
      <c r="I21" s="10"/>
      <c r="J21" s="12"/>
      <c r="K21" s="12"/>
      <c r="L21" s="12"/>
      <c r="M21" s="12"/>
      <c r="N21" s="12"/>
      <c r="O21" s="12"/>
      <c r="P21" s="10"/>
    </row>
    <row r="22" spans="1:16" ht="21" customHeight="1" x14ac:dyDescent="0.25">
      <c r="A22" s="24" t="s">
        <v>69</v>
      </c>
      <c r="B22" s="11" t="s">
        <v>18</v>
      </c>
      <c r="C22" s="11"/>
      <c r="D22" s="12"/>
      <c r="E22" s="12"/>
      <c r="F22" s="12"/>
      <c r="G22" s="10"/>
      <c r="H22" s="10"/>
      <c r="I22" s="10"/>
      <c r="J22" s="12"/>
      <c r="K22" s="12"/>
      <c r="L22" s="12"/>
      <c r="M22" s="12"/>
      <c r="N22" s="12"/>
      <c r="O22" s="12">
        <f t="shared" si="0"/>
        <v>0</v>
      </c>
      <c r="P22" s="10"/>
    </row>
    <row r="23" spans="1:16" ht="20.100000000000001" customHeight="1" x14ac:dyDescent="0.25">
      <c r="A23" s="328" t="s">
        <v>68</v>
      </c>
      <c r="B23" s="348" t="s">
        <v>66</v>
      </c>
      <c r="C23" s="11" t="s">
        <v>75</v>
      </c>
      <c r="D23" s="12"/>
      <c r="E23" s="12"/>
      <c r="F23" s="12"/>
      <c r="G23" s="10"/>
      <c r="H23" s="10"/>
      <c r="I23" s="10"/>
      <c r="J23" s="12"/>
      <c r="K23" s="12"/>
      <c r="L23" s="12"/>
      <c r="M23" s="12"/>
      <c r="N23" s="12"/>
      <c r="O23" s="12">
        <f t="shared" si="0"/>
        <v>0</v>
      </c>
      <c r="P23" s="10"/>
    </row>
    <row r="24" spans="1:16" ht="20.100000000000001" customHeight="1" x14ac:dyDescent="0.25">
      <c r="A24" s="328"/>
      <c r="B24" s="348"/>
      <c r="C24" s="11" t="s">
        <v>76</v>
      </c>
      <c r="D24" s="12"/>
      <c r="E24" s="12"/>
      <c r="F24" s="12"/>
      <c r="G24" s="10"/>
      <c r="H24" s="10"/>
      <c r="I24" s="10"/>
      <c r="J24" s="12"/>
      <c r="K24" s="12"/>
      <c r="L24" s="12"/>
      <c r="M24" s="12"/>
      <c r="N24" s="12"/>
      <c r="O24" s="12"/>
      <c r="P24" s="10"/>
    </row>
    <row r="25" spans="1:16" ht="20.100000000000001" customHeight="1" x14ac:dyDescent="0.25">
      <c r="A25" s="328" t="s">
        <v>70</v>
      </c>
      <c r="B25" s="335" t="s">
        <v>67</v>
      </c>
      <c r="C25" s="11" t="s">
        <v>75</v>
      </c>
      <c r="D25" s="12"/>
      <c r="E25" s="12"/>
      <c r="F25" s="12"/>
      <c r="G25" s="10"/>
      <c r="H25" s="10"/>
      <c r="I25" s="10"/>
      <c r="J25" s="12"/>
      <c r="K25" s="12"/>
      <c r="L25" s="12"/>
      <c r="M25" s="12"/>
      <c r="N25" s="12"/>
      <c r="O25" s="12"/>
      <c r="P25" s="10"/>
    </row>
    <row r="26" spans="1:16" ht="20.100000000000001" customHeight="1" x14ac:dyDescent="0.25">
      <c r="A26" s="328"/>
      <c r="B26" s="335"/>
      <c r="C26" s="11" t="s">
        <v>76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25">
      <c r="A27" s="321" t="s">
        <v>57</v>
      </c>
      <c r="B27" s="321"/>
      <c r="C27" s="10"/>
      <c r="D27" s="320" t="s">
        <v>19</v>
      </c>
      <c r="E27" s="320"/>
      <c r="F27" s="320"/>
      <c r="G27" s="320"/>
      <c r="H27" s="320"/>
      <c r="I27" s="320"/>
      <c r="J27" s="320"/>
      <c r="K27" s="12" t="s">
        <v>56</v>
      </c>
      <c r="L27" s="324"/>
      <c r="M27" s="324"/>
      <c r="N27" s="324"/>
      <c r="O27" s="324"/>
      <c r="P27" s="324"/>
    </row>
    <row r="28" spans="1:16" x14ac:dyDescent="0.25">
      <c r="A28" s="336" t="s">
        <v>71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</row>
    <row r="29" spans="1:16" x14ac:dyDescent="0.25">
      <c r="A29" s="320" t="s">
        <v>72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</row>
    <row r="30" spans="1:16" x14ac:dyDescent="0.25">
      <c r="A30" s="320" t="s">
        <v>20</v>
      </c>
      <c r="B30" s="320"/>
      <c r="C30" s="320"/>
      <c r="D30" s="320"/>
      <c r="E30" s="320"/>
      <c r="F30" s="320"/>
      <c r="G30" s="320"/>
      <c r="H30" s="320" t="s">
        <v>56</v>
      </c>
      <c r="I30" s="320"/>
      <c r="J30" s="320"/>
      <c r="K30" s="320"/>
      <c r="L30" s="320"/>
      <c r="M30" s="320"/>
      <c r="N30" s="320"/>
      <c r="O30" s="320"/>
      <c r="P30" s="320"/>
    </row>
    <row r="31" spans="1:16" x14ac:dyDescent="0.25">
      <c r="A31" s="321" t="s">
        <v>73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</row>
    <row r="32" spans="1:16" x14ac:dyDescent="0.25">
      <c r="A32" s="322" t="s">
        <v>25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</row>
    <row r="33" spans="1:16" x14ac:dyDescent="0.25">
      <c r="A33" s="322" t="s">
        <v>26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</row>
    <row r="34" spans="1:16" x14ac:dyDescent="0.25">
      <c r="A34" s="321" t="s">
        <v>27</v>
      </c>
      <c r="B34" s="321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</row>
    <row r="35" spans="1:16" x14ac:dyDescent="0.25">
      <c r="A35" s="321" t="s">
        <v>28</v>
      </c>
      <c r="B35" s="321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</row>
    <row r="36" spans="1:16" x14ac:dyDescent="0.25">
      <c r="A36" s="321" t="s">
        <v>29</v>
      </c>
      <c r="B36" s="321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</row>
    <row r="37" spans="1:16" x14ac:dyDescent="0.25">
      <c r="A37" s="320" t="s">
        <v>30</v>
      </c>
      <c r="B37" s="320"/>
      <c r="C37" s="320"/>
      <c r="D37" s="320"/>
      <c r="E37" s="320"/>
      <c r="F37" s="324"/>
      <c r="G37" s="324"/>
      <c r="H37" s="324"/>
      <c r="I37" s="324"/>
      <c r="J37" s="324"/>
      <c r="K37" s="324"/>
      <c r="L37" s="324"/>
      <c r="M37" s="320" t="s">
        <v>31</v>
      </c>
      <c r="N37" s="320"/>
      <c r="O37" s="320"/>
      <c r="P37" s="320"/>
    </row>
    <row r="38" spans="1:16" x14ac:dyDescent="0.25">
      <c r="A38" s="320"/>
      <c r="B38" s="320"/>
      <c r="C38" s="320"/>
      <c r="D38" s="320"/>
      <c r="E38" s="320"/>
      <c r="F38" s="324"/>
      <c r="G38" s="324"/>
      <c r="H38" s="324"/>
      <c r="I38" s="324"/>
      <c r="J38" s="324"/>
      <c r="K38" s="324"/>
      <c r="L38" s="324"/>
      <c r="M38" s="320"/>
      <c r="N38" s="320"/>
      <c r="O38" s="320"/>
      <c r="P38" s="320"/>
    </row>
    <row r="39" spans="1:16" x14ac:dyDescent="0.25">
      <c r="A39" s="320"/>
      <c r="B39" s="320"/>
      <c r="C39" s="320"/>
      <c r="D39" s="320"/>
      <c r="E39" s="320"/>
      <c r="F39" s="324"/>
      <c r="G39" s="324"/>
      <c r="H39" s="324"/>
      <c r="I39" s="324"/>
      <c r="J39" s="324"/>
      <c r="K39" s="324"/>
      <c r="L39" s="324"/>
      <c r="M39" s="320"/>
      <c r="N39" s="320"/>
      <c r="O39" s="320"/>
      <c r="P39" s="320"/>
    </row>
    <row r="40" spans="1:16" x14ac:dyDescent="0.25">
      <c r="A40" s="320"/>
      <c r="B40" s="320"/>
      <c r="C40" s="320"/>
      <c r="D40" s="320"/>
      <c r="E40" s="320"/>
      <c r="F40" s="324"/>
      <c r="G40" s="324"/>
      <c r="H40" s="324"/>
      <c r="I40" s="324"/>
      <c r="J40" s="324"/>
      <c r="K40" s="324"/>
      <c r="L40" s="324"/>
      <c r="M40" s="320"/>
      <c r="N40" s="320"/>
      <c r="O40" s="320"/>
      <c r="P40" s="320"/>
    </row>
    <row r="41" spans="1:16" x14ac:dyDescent="0.25">
      <c r="B41" s="339" t="s">
        <v>49</v>
      </c>
      <c r="C41" s="340"/>
      <c r="D41" s="340"/>
      <c r="E41" s="340"/>
      <c r="F41" s="340"/>
      <c r="G41" s="340"/>
      <c r="H41" s="340"/>
      <c r="I41" s="341"/>
      <c r="J41" s="342" t="s">
        <v>50</v>
      </c>
      <c r="K41" s="340"/>
      <c r="L41" s="340"/>
      <c r="M41" s="340"/>
      <c r="N41" s="340"/>
      <c r="O41" s="340"/>
      <c r="P41" s="343"/>
    </row>
    <row r="42" spans="1:16" x14ac:dyDescent="0.25">
      <c r="B42" s="16" t="s">
        <v>32</v>
      </c>
      <c r="C42" s="22"/>
      <c r="D42" s="337" t="s">
        <v>21</v>
      </c>
      <c r="E42" s="338"/>
      <c r="F42" s="2" t="s">
        <v>32</v>
      </c>
      <c r="G42" s="13"/>
      <c r="H42" s="13"/>
      <c r="I42" s="14" t="s">
        <v>21</v>
      </c>
      <c r="J42" s="4"/>
      <c r="K42" s="4"/>
      <c r="L42" s="4"/>
      <c r="M42" s="3" t="s">
        <v>51</v>
      </c>
      <c r="N42" s="4"/>
      <c r="O42" s="3" t="s">
        <v>21</v>
      </c>
      <c r="P42" s="5"/>
    </row>
    <row r="43" spans="1:16" x14ac:dyDescent="0.25">
      <c r="B43" s="6" t="s">
        <v>33</v>
      </c>
      <c r="C43" s="17"/>
      <c r="D43" s="344" t="s">
        <v>37</v>
      </c>
      <c r="E43" s="345"/>
      <c r="F43" s="344" t="s">
        <v>41</v>
      </c>
      <c r="G43" s="345"/>
      <c r="H43" s="13"/>
      <c r="I43" s="13" t="s">
        <v>42</v>
      </c>
      <c r="J43" s="4"/>
      <c r="K43" s="4"/>
      <c r="L43" s="4"/>
      <c r="M43" s="344">
        <v>3</v>
      </c>
      <c r="N43" s="345"/>
      <c r="O43" s="13" t="s">
        <v>52</v>
      </c>
      <c r="P43" s="5"/>
    </row>
    <row r="44" spans="1:16" x14ac:dyDescent="0.25">
      <c r="B44" s="6" t="s">
        <v>34</v>
      </c>
      <c r="C44" s="17"/>
      <c r="D44" s="344" t="s">
        <v>38</v>
      </c>
      <c r="E44" s="345"/>
      <c r="F44" s="344" t="s">
        <v>43</v>
      </c>
      <c r="G44" s="345"/>
      <c r="H44" s="13"/>
      <c r="I44" s="13" t="s">
        <v>44</v>
      </c>
      <c r="J44" s="4"/>
      <c r="K44" s="4"/>
      <c r="L44" s="4"/>
      <c r="M44" s="344">
        <v>2</v>
      </c>
      <c r="N44" s="345"/>
      <c r="O44" s="13" t="s">
        <v>53</v>
      </c>
      <c r="P44" s="5"/>
    </row>
    <row r="45" spans="1:16" x14ac:dyDescent="0.25">
      <c r="B45" s="6" t="s">
        <v>35</v>
      </c>
      <c r="C45" s="17"/>
      <c r="D45" s="344" t="s">
        <v>39</v>
      </c>
      <c r="E45" s="345"/>
      <c r="F45" s="344" t="s">
        <v>45</v>
      </c>
      <c r="G45" s="345"/>
      <c r="H45" s="13"/>
      <c r="I45" s="13" t="s">
        <v>46</v>
      </c>
      <c r="J45" s="4"/>
      <c r="K45" s="4"/>
      <c r="L45" s="4"/>
      <c r="M45" s="344">
        <v>1</v>
      </c>
      <c r="N45" s="345"/>
      <c r="O45" s="13" t="s">
        <v>54</v>
      </c>
      <c r="P45" s="5"/>
    </row>
    <row r="46" spans="1:16" ht="15.75" thickBot="1" x14ac:dyDescent="0.3">
      <c r="B46" s="7" t="s">
        <v>36</v>
      </c>
      <c r="C46" s="23"/>
      <c r="D46" s="346" t="s">
        <v>40</v>
      </c>
      <c r="E46" s="347"/>
      <c r="F46" s="346" t="s">
        <v>47</v>
      </c>
      <c r="G46" s="347"/>
      <c r="H46" s="15"/>
      <c r="I46" s="15" t="s">
        <v>48</v>
      </c>
      <c r="J46" s="8"/>
      <c r="K46" s="8"/>
      <c r="L46" s="8"/>
      <c r="M46" s="8"/>
      <c r="N46" s="8"/>
      <c r="O46" s="8"/>
      <c r="P46" s="9"/>
    </row>
    <row r="48" spans="1:16" x14ac:dyDescent="0.25">
      <c r="I48" s="1"/>
    </row>
  </sheetData>
  <mergeCells count="82">
    <mergeCell ref="D46:E46"/>
    <mergeCell ref="F46:G46"/>
    <mergeCell ref="B20:B21"/>
    <mergeCell ref="A20:A21"/>
    <mergeCell ref="D44:E44"/>
    <mergeCell ref="F44:G44"/>
    <mergeCell ref="A35:B35"/>
    <mergeCell ref="C35:P35"/>
    <mergeCell ref="A36:B36"/>
    <mergeCell ref="C36:P36"/>
    <mergeCell ref="A37:E40"/>
    <mergeCell ref="F37:L40"/>
    <mergeCell ref="M37:P40"/>
    <mergeCell ref="A32:G32"/>
    <mergeCell ref="H32:P32"/>
    <mergeCell ref="A33:G33"/>
    <mergeCell ref="M44:N44"/>
    <mergeCell ref="D45:E45"/>
    <mergeCell ref="F45:G45"/>
    <mergeCell ref="M45:N45"/>
    <mergeCell ref="B41:I41"/>
    <mergeCell ref="J41:P41"/>
    <mergeCell ref="D42:E42"/>
    <mergeCell ref="D43:E43"/>
    <mergeCell ref="F43:G43"/>
    <mergeCell ref="M43:N43"/>
    <mergeCell ref="H33:P33"/>
    <mergeCell ref="A34:B34"/>
    <mergeCell ref="C34:P34"/>
    <mergeCell ref="A28:P28"/>
    <mergeCell ref="A29:P29"/>
    <mergeCell ref="A30:G30"/>
    <mergeCell ref="H30:P30"/>
    <mergeCell ref="A31:G31"/>
    <mergeCell ref="H31:P31"/>
    <mergeCell ref="L27:P27"/>
    <mergeCell ref="A16:A17"/>
    <mergeCell ref="B16:B17"/>
    <mergeCell ref="A18:A19"/>
    <mergeCell ref="B18:B19"/>
    <mergeCell ref="A23:A24"/>
    <mergeCell ref="B23:B24"/>
    <mergeCell ref="A25:A26"/>
    <mergeCell ref="B25:B26"/>
    <mergeCell ref="A27:B27"/>
    <mergeCell ref="D27:G27"/>
    <mergeCell ref="H27:J27"/>
    <mergeCell ref="A11:P11"/>
    <mergeCell ref="A12:A13"/>
    <mergeCell ref="B12:C13"/>
    <mergeCell ref="D12:F12"/>
    <mergeCell ref="G12:I12"/>
    <mergeCell ref="J12:L12"/>
    <mergeCell ref="M12:O12"/>
    <mergeCell ref="A9:D9"/>
    <mergeCell ref="E9:I9"/>
    <mergeCell ref="J9:L9"/>
    <mergeCell ref="M9:P9"/>
    <mergeCell ref="A10:D10"/>
    <mergeCell ref="E10:P10"/>
    <mergeCell ref="J7:L7"/>
    <mergeCell ref="M7:P7"/>
    <mergeCell ref="A8:D8"/>
    <mergeCell ref="E8:I8"/>
    <mergeCell ref="J8:L8"/>
    <mergeCell ref="M8:P8"/>
    <mergeCell ref="A14:A15"/>
    <mergeCell ref="B14:B15"/>
    <mergeCell ref="B1:L1"/>
    <mergeCell ref="M1:P1"/>
    <mergeCell ref="A2:P2"/>
    <mergeCell ref="A3:E3"/>
    <mergeCell ref="F3:I3"/>
    <mergeCell ref="L3:P3"/>
    <mergeCell ref="A4:P4"/>
    <mergeCell ref="A5:P5"/>
    <mergeCell ref="A6:D6"/>
    <mergeCell ref="E6:I6"/>
    <mergeCell ref="J6:L6"/>
    <mergeCell ref="M6:P6"/>
    <mergeCell ref="A7:D7"/>
    <mergeCell ref="E7:I7"/>
  </mergeCells>
  <hyperlinks>
    <hyperlink ref="L3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3"/>
  <sheetViews>
    <sheetView workbookViewId="0">
      <selection activeCell="D13" sqref="D1:F1048576"/>
    </sheetView>
  </sheetViews>
  <sheetFormatPr defaultRowHeight="15" x14ac:dyDescent="0.25"/>
  <cols>
    <col min="1" max="1" width="6" customWidth="1"/>
    <col min="2" max="2" width="14" customWidth="1"/>
    <col min="3" max="3" width="4.85546875" customWidth="1"/>
    <col min="4" max="4" width="5.85546875" customWidth="1"/>
    <col min="5" max="5" width="5.5703125" customWidth="1"/>
    <col min="6" max="6" width="6.140625" customWidth="1"/>
    <col min="7" max="7" width="5.42578125" customWidth="1"/>
    <col min="8" max="8" width="4.7109375" customWidth="1"/>
    <col min="9" max="9" width="6" customWidth="1"/>
    <col min="10" max="10" width="5.42578125" customWidth="1"/>
    <col min="11" max="11" width="5.5703125" customWidth="1"/>
    <col min="12" max="12" width="7" customWidth="1"/>
    <col min="13" max="13" width="4.85546875" customWidth="1"/>
    <col min="14" max="14" width="5" customWidth="1"/>
    <col min="15" max="15" width="7.28515625" customWidth="1"/>
    <col min="16" max="16" width="6.42578125" customWidth="1"/>
  </cols>
  <sheetData>
    <row r="1" spans="1:16" ht="15.6" x14ac:dyDescent="0.3">
      <c r="A1" s="10"/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1"/>
      <c r="M1" s="312" t="s">
        <v>1</v>
      </c>
      <c r="N1" s="312"/>
      <c r="O1" s="312"/>
      <c r="P1" s="312"/>
    </row>
    <row r="2" spans="1:16" ht="21" x14ac:dyDescent="0.4">
      <c r="A2" s="313" t="s">
        <v>22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1:16" ht="14.45" x14ac:dyDescent="0.3">
      <c r="A3" s="314" t="s">
        <v>3</v>
      </c>
      <c r="B3" s="315"/>
      <c r="C3" s="315"/>
      <c r="D3" s="315"/>
      <c r="E3" s="316"/>
      <c r="F3" s="317" t="s">
        <v>23</v>
      </c>
      <c r="G3" s="317"/>
      <c r="H3" s="317"/>
      <c r="I3" s="317"/>
      <c r="J3" s="21" t="s">
        <v>2</v>
      </c>
      <c r="K3" s="20"/>
      <c r="L3" s="318" t="s">
        <v>4</v>
      </c>
      <c r="M3" s="318"/>
      <c r="N3" s="318"/>
      <c r="O3" s="318"/>
      <c r="P3" s="319"/>
    </row>
    <row r="4" spans="1:16" ht="14.45" x14ac:dyDescent="0.3">
      <c r="A4" s="320" t="s">
        <v>86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14.45" x14ac:dyDescent="0.3">
      <c r="A5" s="321" t="s">
        <v>5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</row>
    <row r="6" spans="1:16" ht="14.45" x14ac:dyDescent="0.3">
      <c r="A6" s="322" t="s">
        <v>6</v>
      </c>
      <c r="B6" s="322"/>
      <c r="C6" s="322"/>
      <c r="D6" s="322"/>
      <c r="E6" s="323" t="s">
        <v>141</v>
      </c>
      <c r="F6" s="323"/>
      <c r="G6" s="323"/>
      <c r="H6" s="323"/>
      <c r="I6" s="323"/>
      <c r="J6" s="322" t="s">
        <v>7</v>
      </c>
      <c r="K6" s="322"/>
      <c r="L6" s="322"/>
      <c r="M6" s="324">
        <v>1</v>
      </c>
      <c r="N6" s="324"/>
      <c r="O6" s="324"/>
      <c r="P6" s="324"/>
    </row>
    <row r="7" spans="1:16" ht="14.45" x14ac:dyDescent="0.3">
      <c r="A7" s="322" t="s">
        <v>8</v>
      </c>
      <c r="B7" s="322"/>
      <c r="C7" s="322"/>
      <c r="D7" s="322"/>
      <c r="E7" s="323" t="s">
        <v>152</v>
      </c>
      <c r="F7" s="323"/>
      <c r="G7" s="323"/>
      <c r="H7" s="323"/>
      <c r="I7" s="323"/>
      <c r="J7" s="322" t="s">
        <v>9</v>
      </c>
      <c r="K7" s="322"/>
      <c r="L7" s="322"/>
      <c r="M7" s="323"/>
      <c r="N7" s="323"/>
      <c r="O7" s="323"/>
      <c r="P7" s="323"/>
    </row>
    <row r="8" spans="1:16" ht="14.45" x14ac:dyDescent="0.3">
      <c r="A8" s="322" t="s">
        <v>10</v>
      </c>
      <c r="B8" s="322"/>
      <c r="C8" s="322"/>
      <c r="D8" s="322"/>
      <c r="E8" s="323"/>
      <c r="F8" s="323"/>
      <c r="G8" s="323"/>
      <c r="H8" s="323"/>
      <c r="I8" s="323"/>
      <c r="J8" s="322" t="s">
        <v>11</v>
      </c>
      <c r="K8" s="322"/>
      <c r="L8" s="322"/>
      <c r="M8" s="323"/>
      <c r="N8" s="323"/>
      <c r="O8" s="323"/>
      <c r="P8" s="323"/>
    </row>
    <row r="9" spans="1:16" ht="14.45" x14ac:dyDescent="0.3">
      <c r="A9" s="322" t="s">
        <v>12</v>
      </c>
      <c r="B9" s="322"/>
      <c r="C9" s="322"/>
      <c r="D9" s="322"/>
      <c r="E9" s="323"/>
      <c r="F9" s="323"/>
      <c r="G9" s="323"/>
      <c r="H9" s="323"/>
      <c r="I9" s="323"/>
      <c r="J9" s="322" t="s">
        <v>13</v>
      </c>
      <c r="K9" s="322"/>
      <c r="L9" s="322"/>
      <c r="M9" s="323"/>
      <c r="N9" s="323"/>
      <c r="O9" s="323"/>
      <c r="P9" s="323"/>
    </row>
    <row r="10" spans="1:16" ht="14.45" x14ac:dyDescent="0.3">
      <c r="A10" s="322" t="s">
        <v>14</v>
      </c>
      <c r="B10" s="322"/>
      <c r="C10" s="322"/>
      <c r="D10" s="322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</row>
    <row r="11" spans="1:16" ht="14.45" x14ac:dyDescent="0.3">
      <c r="A11" s="320" t="s">
        <v>15</v>
      </c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</row>
    <row r="12" spans="1:16" x14ac:dyDescent="0.25">
      <c r="A12" s="325" t="s">
        <v>74</v>
      </c>
      <c r="B12" s="326" t="s">
        <v>16</v>
      </c>
      <c r="C12" s="326"/>
      <c r="D12" s="326" t="s">
        <v>58</v>
      </c>
      <c r="E12" s="326"/>
      <c r="F12" s="326"/>
      <c r="G12" s="325" t="s">
        <v>62</v>
      </c>
      <c r="H12" s="325"/>
      <c r="I12" s="325"/>
      <c r="J12" s="325" t="s">
        <v>63</v>
      </c>
      <c r="K12" s="325"/>
      <c r="L12" s="325"/>
      <c r="M12" s="327" t="s">
        <v>64</v>
      </c>
      <c r="N12" s="327"/>
      <c r="O12" s="327"/>
      <c r="P12" s="11" t="s">
        <v>21</v>
      </c>
    </row>
    <row r="13" spans="1:16" ht="22.5" x14ac:dyDescent="0.25">
      <c r="A13" s="325"/>
      <c r="B13" s="326"/>
      <c r="C13" s="326"/>
      <c r="D13" s="18" t="s">
        <v>59</v>
      </c>
      <c r="E13" s="18" t="s">
        <v>60</v>
      </c>
      <c r="F13" s="18" t="s">
        <v>61</v>
      </c>
      <c r="G13" s="25" t="s">
        <v>59</v>
      </c>
      <c r="H13" s="25" t="s">
        <v>60</v>
      </c>
      <c r="I13" s="18" t="s">
        <v>65</v>
      </c>
      <c r="J13" s="18" t="s">
        <v>59</v>
      </c>
      <c r="K13" s="18" t="s">
        <v>60</v>
      </c>
      <c r="L13" s="18" t="s">
        <v>61</v>
      </c>
      <c r="M13" s="25" t="s">
        <v>59</v>
      </c>
      <c r="N13" s="25" t="s">
        <v>60</v>
      </c>
      <c r="O13" s="18" t="s">
        <v>65</v>
      </c>
      <c r="P13" s="19" t="s">
        <v>24</v>
      </c>
    </row>
    <row r="14" spans="1:16" ht="25.5" customHeight="1" x14ac:dyDescent="0.25">
      <c r="A14" s="307">
        <v>301</v>
      </c>
      <c r="B14" s="307" t="s">
        <v>17</v>
      </c>
      <c r="C14" s="11" t="s">
        <v>75</v>
      </c>
      <c r="D14">
        <v>20</v>
      </c>
      <c r="E14" s="136">
        <v>9.5</v>
      </c>
      <c r="F14" s="12"/>
      <c r="G14" s="10"/>
      <c r="H14" s="10"/>
      <c r="I14" s="10"/>
      <c r="J14" s="12"/>
      <c r="K14" s="12"/>
      <c r="L14" s="12"/>
      <c r="M14" s="12"/>
      <c r="N14" s="12"/>
      <c r="O14" s="12">
        <f>SUM(M14:N14)</f>
        <v>0</v>
      </c>
      <c r="P14" s="10"/>
    </row>
    <row r="15" spans="1:16" ht="25.5" customHeight="1" x14ac:dyDescent="0.25">
      <c r="A15" s="308"/>
      <c r="B15" s="308"/>
      <c r="C15" s="11" t="s">
        <v>76</v>
      </c>
      <c r="D15" s="12"/>
      <c r="E15" s="12"/>
      <c r="F15" s="12"/>
      <c r="G15" s="10"/>
      <c r="H15" s="10"/>
      <c r="I15" s="10"/>
      <c r="J15" s="12"/>
      <c r="K15" s="12"/>
      <c r="L15" s="12"/>
      <c r="M15" s="12"/>
      <c r="N15" s="12"/>
      <c r="O15" s="12"/>
      <c r="P15" s="10"/>
    </row>
    <row r="16" spans="1:16" ht="23.25" customHeight="1" x14ac:dyDescent="0.25">
      <c r="A16" s="328" t="s">
        <v>153</v>
      </c>
      <c r="B16" s="348" t="s">
        <v>82</v>
      </c>
      <c r="C16" s="11" t="s">
        <v>75</v>
      </c>
      <c r="D16" s="12"/>
      <c r="E16" s="12"/>
      <c r="F16" s="12"/>
      <c r="G16" s="10"/>
      <c r="H16" s="10"/>
      <c r="I16" s="10"/>
      <c r="J16" s="12"/>
      <c r="K16" s="12"/>
      <c r="L16" s="12"/>
      <c r="M16" s="12"/>
      <c r="N16" s="12"/>
      <c r="O16" s="12"/>
      <c r="P16" s="10"/>
    </row>
    <row r="17" spans="1:16" ht="27" customHeight="1" x14ac:dyDescent="0.25">
      <c r="A17" s="328"/>
      <c r="B17" s="348"/>
      <c r="C17" s="11" t="s">
        <v>76</v>
      </c>
      <c r="D17" s="12"/>
      <c r="E17" s="12"/>
      <c r="F17" s="12"/>
      <c r="G17" s="10"/>
      <c r="H17" s="10"/>
      <c r="I17" s="10"/>
      <c r="J17" s="12"/>
      <c r="K17" s="12"/>
      <c r="L17" s="12"/>
      <c r="M17" s="12"/>
      <c r="N17" s="12"/>
      <c r="O17" s="12"/>
      <c r="P17" s="10"/>
    </row>
    <row r="18" spans="1:16" x14ac:dyDescent="0.25">
      <c r="A18" s="328" t="s">
        <v>154</v>
      </c>
      <c r="B18" s="348" t="s">
        <v>83</v>
      </c>
      <c r="C18" s="11" t="s">
        <v>75</v>
      </c>
      <c r="D18" s="12"/>
      <c r="E18" s="12"/>
      <c r="F18" s="12"/>
      <c r="G18" s="10"/>
      <c r="H18" s="10"/>
      <c r="I18" s="10"/>
      <c r="J18" s="12"/>
      <c r="K18" s="12"/>
      <c r="L18" s="12"/>
      <c r="M18" s="12"/>
      <c r="N18" s="12"/>
      <c r="O18" s="12"/>
      <c r="P18" s="10"/>
    </row>
    <row r="19" spans="1:16" ht="23.25" customHeight="1" x14ac:dyDescent="0.25">
      <c r="A19" s="328"/>
      <c r="B19" s="348"/>
      <c r="C19" s="11" t="s">
        <v>76</v>
      </c>
      <c r="D19" s="12"/>
      <c r="E19" s="12"/>
      <c r="F19" s="12"/>
      <c r="G19" s="10"/>
      <c r="H19" s="10"/>
      <c r="I19" s="10"/>
      <c r="J19" s="12"/>
      <c r="K19" s="12"/>
      <c r="L19" s="12"/>
      <c r="M19" s="12"/>
      <c r="N19" s="12"/>
      <c r="O19" s="12"/>
      <c r="P19" s="10"/>
    </row>
    <row r="20" spans="1:16" ht="21.75" customHeight="1" x14ac:dyDescent="0.25">
      <c r="A20" s="349"/>
      <c r="B20" s="329" t="s">
        <v>84</v>
      </c>
      <c r="C20" s="11"/>
      <c r="D20" s="12"/>
      <c r="E20" s="12"/>
      <c r="F20" s="12"/>
      <c r="G20" s="10"/>
      <c r="H20" s="10"/>
      <c r="I20" s="10"/>
      <c r="J20" s="12"/>
      <c r="K20" s="12"/>
      <c r="L20" s="12"/>
      <c r="M20" s="12"/>
      <c r="N20" s="12"/>
      <c r="O20" s="12"/>
      <c r="P20" s="10"/>
    </row>
    <row r="21" spans="1:16" ht="21.75" customHeight="1" x14ac:dyDescent="0.25">
      <c r="A21" s="350"/>
      <c r="B21" s="330"/>
      <c r="C21" s="11"/>
      <c r="D21" s="12"/>
      <c r="E21" s="12"/>
      <c r="F21" s="12"/>
      <c r="G21" s="10"/>
      <c r="H21" s="10"/>
      <c r="I21" s="10"/>
      <c r="J21" s="12"/>
      <c r="K21" s="12"/>
      <c r="L21" s="12"/>
      <c r="M21" s="12"/>
      <c r="N21" s="12"/>
      <c r="O21" s="12"/>
      <c r="P21" s="10"/>
    </row>
    <row r="22" spans="1:16" x14ac:dyDescent="0.25">
      <c r="A22" s="328"/>
      <c r="B22" s="348" t="s">
        <v>79</v>
      </c>
      <c r="C22" s="11" t="s">
        <v>75</v>
      </c>
      <c r="D22" s="12"/>
      <c r="E22" s="12"/>
      <c r="F22" s="12"/>
      <c r="G22" s="10"/>
      <c r="H22" s="10"/>
      <c r="I22" s="10"/>
      <c r="J22" s="12"/>
      <c r="K22" s="12"/>
      <c r="L22" s="12"/>
      <c r="M22" s="12"/>
      <c r="N22" s="12"/>
      <c r="O22" s="12"/>
      <c r="P22" s="10"/>
    </row>
    <row r="23" spans="1:16" x14ac:dyDescent="0.25">
      <c r="A23" s="328"/>
      <c r="B23" s="348"/>
      <c r="C23" s="11" t="s">
        <v>76</v>
      </c>
      <c r="D23" s="12"/>
      <c r="E23" s="12"/>
      <c r="F23" s="12"/>
      <c r="G23" s="10"/>
      <c r="H23" s="10"/>
      <c r="I23" s="10"/>
      <c r="J23" s="12"/>
      <c r="K23" s="12"/>
      <c r="L23" s="12"/>
      <c r="M23" s="12"/>
      <c r="N23" s="12"/>
      <c r="O23" s="12"/>
      <c r="P23" s="10"/>
    </row>
    <row r="24" spans="1:16" x14ac:dyDescent="0.25">
      <c r="A24" s="328" t="s">
        <v>68</v>
      </c>
      <c r="B24" s="348" t="s">
        <v>66</v>
      </c>
      <c r="C24" s="11" t="s">
        <v>75</v>
      </c>
      <c r="D24" s="12"/>
      <c r="E24" s="12"/>
      <c r="F24" s="12"/>
      <c r="G24" s="10"/>
      <c r="H24" s="10"/>
      <c r="I24" s="10"/>
      <c r="J24" s="12"/>
      <c r="K24" s="12"/>
      <c r="L24" s="12"/>
      <c r="M24" s="12"/>
      <c r="N24" s="12"/>
      <c r="O24" s="12"/>
      <c r="P24" s="10"/>
    </row>
    <row r="25" spans="1:16" x14ac:dyDescent="0.25">
      <c r="A25" s="328"/>
      <c r="B25" s="348"/>
      <c r="C25" s="11" t="s">
        <v>76</v>
      </c>
      <c r="D25" s="12"/>
      <c r="E25" s="12"/>
      <c r="F25" s="12"/>
      <c r="G25" s="10"/>
      <c r="H25" s="10"/>
      <c r="I25" s="10"/>
      <c r="J25" s="12"/>
      <c r="K25" s="12"/>
      <c r="L25" s="12"/>
      <c r="M25" s="12"/>
      <c r="N25" s="12"/>
      <c r="O25" s="12"/>
      <c r="P25" s="10"/>
    </row>
    <row r="26" spans="1:16" x14ac:dyDescent="0.25">
      <c r="A26" s="328" t="s">
        <v>70</v>
      </c>
      <c r="B26" s="335" t="s">
        <v>115</v>
      </c>
      <c r="C26" s="11" t="s">
        <v>75</v>
      </c>
      <c r="D26" s="12"/>
      <c r="E26" s="12"/>
      <c r="F26" s="12"/>
      <c r="G26" s="10"/>
      <c r="H26" s="10"/>
      <c r="I26" s="10"/>
      <c r="J26" s="12"/>
      <c r="K26" s="12"/>
      <c r="L26" s="12"/>
      <c r="M26" s="12"/>
      <c r="N26" s="12"/>
      <c r="O26" s="12"/>
      <c r="P26" s="10"/>
    </row>
    <row r="27" spans="1:16" x14ac:dyDescent="0.25">
      <c r="A27" s="328"/>
      <c r="B27" s="335"/>
      <c r="C27" s="11" t="s">
        <v>76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25">
      <c r="A28" s="321" t="s">
        <v>57</v>
      </c>
      <c r="B28" s="321"/>
      <c r="C28" s="10"/>
      <c r="D28" s="320" t="s">
        <v>19</v>
      </c>
      <c r="E28" s="320"/>
      <c r="F28" s="320"/>
      <c r="G28" s="320"/>
      <c r="H28" s="320"/>
      <c r="I28" s="320"/>
      <c r="J28" s="320"/>
      <c r="K28" s="12" t="s">
        <v>56</v>
      </c>
      <c r="L28" s="324"/>
      <c r="M28" s="324"/>
      <c r="N28" s="324"/>
      <c r="O28" s="324"/>
      <c r="P28" s="324"/>
    </row>
    <row r="29" spans="1:16" x14ac:dyDescent="0.25">
      <c r="A29" s="336" t="s">
        <v>71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</row>
    <row r="30" spans="1:16" x14ac:dyDescent="0.25">
      <c r="A30" s="320" t="s">
        <v>72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</row>
    <row r="31" spans="1:16" x14ac:dyDescent="0.25">
      <c r="A31" s="320" t="s">
        <v>20</v>
      </c>
      <c r="B31" s="320"/>
      <c r="C31" s="320"/>
      <c r="D31" s="320"/>
      <c r="E31" s="320"/>
      <c r="F31" s="320"/>
      <c r="G31" s="320"/>
      <c r="H31" s="320" t="s">
        <v>56</v>
      </c>
      <c r="I31" s="320"/>
      <c r="J31" s="320"/>
      <c r="K31" s="320"/>
      <c r="L31" s="320"/>
      <c r="M31" s="320"/>
      <c r="N31" s="320"/>
      <c r="O31" s="320"/>
      <c r="P31" s="320"/>
    </row>
    <row r="32" spans="1:16" x14ac:dyDescent="0.25">
      <c r="A32" s="321" t="s">
        <v>73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</row>
    <row r="33" spans="1:16" x14ac:dyDescent="0.25">
      <c r="A33" s="322" t="s">
        <v>25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</row>
    <row r="34" spans="1:16" x14ac:dyDescent="0.25">
      <c r="A34" s="322" t="s">
        <v>26</v>
      </c>
      <c r="B34" s="322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</row>
    <row r="35" spans="1:16" x14ac:dyDescent="0.25">
      <c r="A35" s="321" t="s">
        <v>27</v>
      </c>
      <c r="B35" s="321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</row>
    <row r="36" spans="1:16" x14ac:dyDescent="0.25">
      <c r="A36" s="321" t="s">
        <v>28</v>
      </c>
      <c r="B36" s="321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</row>
    <row r="37" spans="1:16" x14ac:dyDescent="0.25">
      <c r="A37" s="321" t="s">
        <v>29</v>
      </c>
      <c r="B37" s="321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</row>
    <row r="38" spans="1:16" x14ac:dyDescent="0.25">
      <c r="A38" s="320" t="s">
        <v>30</v>
      </c>
      <c r="B38" s="320"/>
      <c r="C38" s="320"/>
      <c r="D38" s="320"/>
      <c r="E38" s="320"/>
      <c r="F38" s="324"/>
      <c r="G38" s="324"/>
      <c r="H38" s="324"/>
      <c r="I38" s="324"/>
      <c r="J38" s="324"/>
      <c r="K38" s="324"/>
      <c r="L38" s="324"/>
      <c r="M38" s="320" t="s">
        <v>31</v>
      </c>
      <c r="N38" s="320"/>
      <c r="O38" s="320"/>
      <c r="P38" s="320"/>
    </row>
    <row r="39" spans="1:16" x14ac:dyDescent="0.25">
      <c r="A39" s="320"/>
      <c r="B39" s="320"/>
      <c r="C39" s="320"/>
      <c r="D39" s="320"/>
      <c r="E39" s="320"/>
      <c r="F39" s="324"/>
      <c r="G39" s="324"/>
      <c r="H39" s="324"/>
      <c r="I39" s="324"/>
      <c r="J39" s="324"/>
      <c r="K39" s="324"/>
      <c r="L39" s="324"/>
      <c r="M39" s="320"/>
      <c r="N39" s="320"/>
      <c r="O39" s="320"/>
      <c r="P39" s="320"/>
    </row>
    <row r="40" spans="1:16" x14ac:dyDescent="0.25">
      <c r="A40" s="320"/>
      <c r="B40" s="320"/>
      <c r="C40" s="320"/>
      <c r="D40" s="320"/>
      <c r="E40" s="320"/>
      <c r="F40" s="324"/>
      <c r="G40" s="324"/>
      <c r="H40" s="324"/>
      <c r="I40" s="324"/>
      <c r="J40" s="324"/>
      <c r="K40" s="324"/>
      <c r="L40" s="324"/>
      <c r="M40" s="320"/>
      <c r="N40" s="320"/>
      <c r="O40" s="320"/>
      <c r="P40" s="320"/>
    </row>
    <row r="41" spans="1:16" x14ac:dyDescent="0.25">
      <c r="A41" s="320"/>
      <c r="B41" s="320"/>
      <c r="C41" s="320"/>
      <c r="D41" s="320"/>
      <c r="E41" s="320"/>
      <c r="F41" s="324"/>
      <c r="G41" s="324"/>
      <c r="H41" s="324"/>
      <c r="I41" s="324"/>
      <c r="J41" s="324"/>
      <c r="K41" s="324"/>
      <c r="L41" s="324"/>
      <c r="M41" s="320"/>
      <c r="N41" s="320"/>
      <c r="O41" s="320"/>
      <c r="P41" s="320"/>
    </row>
    <row r="42" spans="1:16" x14ac:dyDescent="0.25">
      <c r="B42" s="339" t="s">
        <v>49</v>
      </c>
      <c r="C42" s="340"/>
      <c r="D42" s="340"/>
      <c r="E42" s="340"/>
      <c r="F42" s="340"/>
      <c r="G42" s="340"/>
      <c r="H42" s="340"/>
      <c r="I42" s="341"/>
      <c r="J42" s="342" t="s">
        <v>50</v>
      </c>
      <c r="K42" s="340"/>
      <c r="L42" s="340"/>
      <c r="M42" s="340"/>
      <c r="N42" s="340"/>
      <c r="O42" s="340"/>
      <c r="P42" s="343"/>
    </row>
    <row r="43" spans="1:16" x14ac:dyDescent="0.25">
      <c r="B43" s="16" t="s">
        <v>32</v>
      </c>
      <c r="C43" s="22"/>
      <c r="D43" s="337" t="s">
        <v>21</v>
      </c>
      <c r="E43" s="338"/>
      <c r="F43" s="2" t="s">
        <v>32</v>
      </c>
      <c r="G43" s="13"/>
      <c r="H43" s="13"/>
      <c r="I43" s="14" t="s">
        <v>21</v>
      </c>
      <c r="J43" s="4"/>
      <c r="K43" s="4"/>
      <c r="L43" s="4"/>
      <c r="M43" s="3" t="s">
        <v>51</v>
      </c>
      <c r="N43" s="4"/>
      <c r="O43" s="3" t="s">
        <v>21</v>
      </c>
      <c r="P43" s="5"/>
    </row>
    <row r="44" spans="1:16" x14ac:dyDescent="0.25">
      <c r="B44" s="6" t="s">
        <v>33</v>
      </c>
      <c r="C44" s="17"/>
      <c r="D44" s="344" t="s">
        <v>37</v>
      </c>
      <c r="E44" s="345"/>
      <c r="F44" s="344" t="s">
        <v>41</v>
      </c>
      <c r="G44" s="345"/>
      <c r="H44" s="13"/>
      <c r="I44" s="13" t="s">
        <v>42</v>
      </c>
      <c r="J44" s="4"/>
      <c r="K44" s="4"/>
      <c r="L44" s="4"/>
      <c r="M44" s="344">
        <v>3</v>
      </c>
      <c r="N44" s="345"/>
      <c r="O44" s="13" t="s">
        <v>52</v>
      </c>
      <c r="P44" s="5"/>
    </row>
    <row r="45" spans="1:16" x14ac:dyDescent="0.25">
      <c r="B45" s="6" t="s">
        <v>34</v>
      </c>
      <c r="C45" s="17"/>
      <c r="D45" s="344" t="s">
        <v>38</v>
      </c>
      <c r="E45" s="345"/>
      <c r="F45" s="344" t="s">
        <v>43</v>
      </c>
      <c r="G45" s="345"/>
      <c r="H45" s="13"/>
      <c r="I45" s="13" t="s">
        <v>44</v>
      </c>
      <c r="J45" s="4"/>
      <c r="K45" s="4"/>
      <c r="L45" s="4"/>
      <c r="M45" s="344">
        <v>2</v>
      </c>
      <c r="N45" s="345"/>
      <c r="O45" s="13" t="s">
        <v>53</v>
      </c>
      <c r="P45" s="5"/>
    </row>
    <row r="46" spans="1:16" x14ac:dyDescent="0.25">
      <c r="B46" s="6" t="s">
        <v>35</v>
      </c>
      <c r="C46" s="17"/>
      <c r="D46" s="344" t="s">
        <v>39</v>
      </c>
      <c r="E46" s="345"/>
      <c r="F46" s="344" t="s">
        <v>45</v>
      </c>
      <c r="G46" s="345"/>
      <c r="H46" s="13"/>
      <c r="I46" s="13" t="s">
        <v>46</v>
      </c>
      <c r="J46" s="4"/>
      <c r="K46" s="4"/>
      <c r="L46" s="4"/>
      <c r="M46" s="344">
        <v>1</v>
      </c>
      <c r="N46" s="345"/>
      <c r="O46" s="13" t="s">
        <v>54</v>
      </c>
      <c r="P46" s="5"/>
    </row>
    <row r="47" spans="1:16" ht="15.75" thickBot="1" x14ac:dyDescent="0.3">
      <c r="B47" s="7" t="s">
        <v>36</v>
      </c>
      <c r="C47" s="23"/>
      <c r="D47" s="346" t="s">
        <v>40</v>
      </c>
      <c r="E47" s="347"/>
      <c r="F47" s="346" t="s">
        <v>47</v>
      </c>
      <c r="G47" s="347"/>
      <c r="H47" s="15"/>
      <c r="I47" s="15" t="s">
        <v>48</v>
      </c>
      <c r="J47" s="8"/>
      <c r="K47" s="8"/>
      <c r="L47" s="8"/>
      <c r="M47" s="8"/>
      <c r="N47" s="8"/>
      <c r="O47" s="8"/>
      <c r="P47" s="9"/>
    </row>
    <row r="49" spans="1:16" x14ac:dyDescent="0.25">
      <c r="I49" s="1"/>
    </row>
    <row r="51" spans="1:16" ht="15.75" x14ac:dyDescent="0.25">
      <c r="A51" s="10"/>
      <c r="B51" s="309" t="s">
        <v>0</v>
      </c>
      <c r="C51" s="310"/>
      <c r="D51" s="310"/>
      <c r="E51" s="310"/>
      <c r="F51" s="310"/>
      <c r="G51" s="310"/>
      <c r="H51" s="310"/>
      <c r="I51" s="310"/>
      <c r="J51" s="310"/>
      <c r="K51" s="310"/>
      <c r="L51" s="311"/>
      <c r="M51" s="312" t="s">
        <v>1</v>
      </c>
      <c r="N51" s="312"/>
      <c r="O51" s="312"/>
      <c r="P51" s="312"/>
    </row>
    <row r="52" spans="1:16" ht="21" x14ac:dyDescent="0.35">
      <c r="A52" s="313" t="s">
        <v>22</v>
      </c>
      <c r="B52" s="313"/>
      <c r="C52" s="313"/>
      <c r="D52" s="313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</row>
    <row r="53" spans="1:16" x14ac:dyDescent="0.25">
      <c r="A53" s="314" t="s">
        <v>3</v>
      </c>
      <c r="B53" s="315"/>
      <c r="C53" s="315"/>
      <c r="D53" s="315"/>
      <c r="E53" s="316"/>
      <c r="F53" s="317" t="s">
        <v>23</v>
      </c>
      <c r="G53" s="317"/>
      <c r="H53" s="317"/>
      <c r="I53" s="317"/>
      <c r="J53" s="21" t="s">
        <v>2</v>
      </c>
      <c r="K53" s="20"/>
      <c r="L53" s="318" t="s">
        <v>4</v>
      </c>
      <c r="M53" s="318"/>
      <c r="N53" s="318"/>
      <c r="O53" s="318"/>
      <c r="P53" s="319"/>
    </row>
    <row r="54" spans="1:16" x14ac:dyDescent="0.25">
      <c r="A54" s="320" t="s">
        <v>86</v>
      </c>
      <c r="B54" s="320"/>
      <c r="C54" s="320"/>
      <c r="D54" s="32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</row>
    <row r="55" spans="1:16" x14ac:dyDescent="0.25">
      <c r="A55" s="321" t="s">
        <v>5</v>
      </c>
      <c r="B55" s="321"/>
      <c r="C55" s="321"/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1"/>
      <c r="P55" s="321"/>
    </row>
    <row r="56" spans="1:16" x14ac:dyDescent="0.25">
      <c r="A56" s="322" t="s">
        <v>6</v>
      </c>
      <c r="B56" s="322"/>
      <c r="C56" s="322"/>
      <c r="D56" s="322"/>
      <c r="E56" s="323" t="s">
        <v>118</v>
      </c>
      <c r="F56" s="323"/>
      <c r="G56" s="323"/>
      <c r="H56" s="323"/>
      <c r="I56" s="323"/>
      <c r="J56" s="322" t="s">
        <v>7</v>
      </c>
      <c r="K56" s="322"/>
      <c r="L56" s="322"/>
      <c r="M56" s="323">
        <v>2</v>
      </c>
      <c r="N56" s="323"/>
      <c r="O56" s="323"/>
      <c r="P56" s="323"/>
    </row>
    <row r="57" spans="1:16" x14ac:dyDescent="0.25">
      <c r="A57" s="322" t="s">
        <v>8</v>
      </c>
      <c r="B57" s="322"/>
      <c r="C57" s="322"/>
      <c r="D57" s="322"/>
      <c r="E57" s="323" t="s">
        <v>152</v>
      </c>
      <c r="F57" s="323"/>
      <c r="G57" s="323"/>
      <c r="H57" s="323"/>
      <c r="I57" s="323"/>
      <c r="J57" s="322" t="s">
        <v>9</v>
      </c>
      <c r="K57" s="322"/>
      <c r="L57" s="322"/>
      <c r="M57" s="323"/>
      <c r="N57" s="323"/>
      <c r="O57" s="323"/>
      <c r="P57" s="323"/>
    </row>
    <row r="58" spans="1:16" x14ac:dyDescent="0.25">
      <c r="A58" s="322" t="s">
        <v>10</v>
      </c>
      <c r="B58" s="322"/>
      <c r="C58" s="322"/>
      <c r="D58" s="322"/>
      <c r="E58" s="323"/>
      <c r="F58" s="323"/>
      <c r="G58" s="323"/>
      <c r="H58" s="323"/>
      <c r="I58" s="323"/>
      <c r="J58" s="322" t="s">
        <v>11</v>
      </c>
      <c r="K58" s="322"/>
      <c r="L58" s="322"/>
      <c r="M58" s="323"/>
      <c r="N58" s="323"/>
      <c r="O58" s="323"/>
      <c r="P58" s="323"/>
    </row>
    <row r="59" spans="1:16" x14ac:dyDescent="0.25">
      <c r="A59" s="322" t="s">
        <v>12</v>
      </c>
      <c r="B59" s="322"/>
      <c r="C59" s="322"/>
      <c r="D59" s="322"/>
      <c r="E59" s="323"/>
      <c r="F59" s="323"/>
      <c r="G59" s="323"/>
      <c r="H59" s="323"/>
      <c r="I59" s="323"/>
      <c r="J59" s="322" t="s">
        <v>13</v>
      </c>
      <c r="K59" s="322"/>
      <c r="L59" s="322"/>
      <c r="M59" s="323"/>
      <c r="N59" s="323"/>
      <c r="O59" s="323"/>
      <c r="P59" s="323"/>
    </row>
    <row r="60" spans="1:16" x14ac:dyDescent="0.25">
      <c r="A60" s="322" t="s">
        <v>14</v>
      </c>
      <c r="B60" s="322"/>
      <c r="C60" s="322"/>
      <c r="D60" s="322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</row>
    <row r="61" spans="1:16" x14ac:dyDescent="0.25">
      <c r="A61" s="320" t="s">
        <v>15</v>
      </c>
      <c r="B61" s="320"/>
      <c r="C61" s="320"/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</row>
    <row r="62" spans="1:16" x14ac:dyDescent="0.25">
      <c r="A62" s="325" t="s">
        <v>74</v>
      </c>
      <c r="B62" s="326" t="s">
        <v>16</v>
      </c>
      <c r="C62" s="326"/>
      <c r="D62" s="326" t="s">
        <v>58</v>
      </c>
      <c r="E62" s="326"/>
      <c r="F62" s="326"/>
      <c r="G62" s="325" t="s">
        <v>62</v>
      </c>
      <c r="H62" s="325"/>
      <c r="I62" s="325"/>
      <c r="J62" s="325" t="s">
        <v>63</v>
      </c>
      <c r="K62" s="325"/>
      <c r="L62" s="325"/>
      <c r="M62" s="327" t="s">
        <v>64</v>
      </c>
      <c r="N62" s="327"/>
      <c r="O62" s="327"/>
      <c r="P62" s="11" t="s">
        <v>21</v>
      </c>
    </row>
    <row r="63" spans="1:16" ht="22.5" x14ac:dyDescent="0.25">
      <c r="A63" s="325"/>
      <c r="B63" s="326"/>
      <c r="C63" s="326"/>
      <c r="D63" s="18" t="s">
        <v>59</v>
      </c>
      <c r="E63" s="18" t="s">
        <v>60</v>
      </c>
      <c r="F63" s="18" t="s">
        <v>61</v>
      </c>
      <c r="G63" s="25" t="s">
        <v>59</v>
      </c>
      <c r="H63" s="25" t="s">
        <v>60</v>
      </c>
      <c r="I63" s="18" t="s">
        <v>65</v>
      </c>
      <c r="J63" s="18" t="s">
        <v>59</v>
      </c>
      <c r="K63" s="18" t="s">
        <v>60</v>
      </c>
      <c r="L63" s="18" t="s">
        <v>61</v>
      </c>
      <c r="M63" s="25" t="s">
        <v>59</v>
      </c>
      <c r="N63" s="25" t="s">
        <v>60</v>
      </c>
      <c r="O63" s="18" t="s">
        <v>65</v>
      </c>
      <c r="P63" s="19" t="s">
        <v>24</v>
      </c>
    </row>
    <row r="64" spans="1:16" x14ac:dyDescent="0.25">
      <c r="A64" s="307">
        <v>301</v>
      </c>
      <c r="B64" s="307" t="s">
        <v>17</v>
      </c>
      <c r="C64" s="11" t="s">
        <v>75</v>
      </c>
      <c r="D64" s="12"/>
      <c r="E64" s="12"/>
      <c r="F64" s="12"/>
      <c r="G64" s="10"/>
      <c r="H64" s="10"/>
      <c r="I64" s="10"/>
      <c r="J64" s="12"/>
      <c r="K64" s="12"/>
      <c r="L64" s="12"/>
      <c r="M64" s="12"/>
      <c r="N64" s="12"/>
      <c r="O64" s="12">
        <f>SUM(M64:N64)</f>
        <v>0</v>
      </c>
      <c r="P64" s="10"/>
    </row>
    <row r="65" spans="1:16" x14ac:dyDescent="0.25">
      <c r="A65" s="308"/>
      <c r="B65" s="308"/>
      <c r="C65" s="11" t="s">
        <v>76</v>
      </c>
      <c r="D65" s="12"/>
      <c r="E65" s="12"/>
      <c r="F65" s="12"/>
      <c r="G65" s="10"/>
      <c r="H65" s="10"/>
      <c r="I65" s="10"/>
      <c r="J65" s="12"/>
      <c r="K65" s="12"/>
      <c r="L65" s="12"/>
      <c r="M65" s="12"/>
      <c r="N65" s="12"/>
      <c r="O65" s="12"/>
      <c r="P65" s="10"/>
    </row>
    <row r="66" spans="1:16" x14ac:dyDescent="0.25">
      <c r="A66" s="328"/>
      <c r="B66" s="348" t="s">
        <v>82</v>
      </c>
      <c r="C66" s="11" t="s">
        <v>75</v>
      </c>
      <c r="D66" s="12"/>
      <c r="E66" s="12"/>
      <c r="F66" s="12"/>
      <c r="G66" s="10"/>
      <c r="H66" s="10"/>
      <c r="I66" s="10"/>
      <c r="J66" s="12"/>
      <c r="K66" s="12"/>
      <c r="L66" s="12"/>
      <c r="M66" s="12"/>
      <c r="N66" s="12"/>
      <c r="O66" s="12"/>
      <c r="P66" s="10"/>
    </row>
    <row r="67" spans="1:16" x14ac:dyDescent="0.25">
      <c r="A67" s="328"/>
      <c r="B67" s="348"/>
      <c r="C67" s="11" t="s">
        <v>76</v>
      </c>
      <c r="D67" s="12"/>
      <c r="E67" s="12"/>
      <c r="F67" s="12"/>
      <c r="G67" s="10"/>
      <c r="H67" s="10"/>
      <c r="I67" s="10"/>
      <c r="J67" s="12"/>
      <c r="K67" s="12"/>
      <c r="L67" s="12"/>
      <c r="M67" s="12"/>
      <c r="N67" s="12"/>
      <c r="O67" s="12"/>
      <c r="P67" s="10"/>
    </row>
    <row r="68" spans="1:16" x14ac:dyDescent="0.25">
      <c r="A68" s="328"/>
      <c r="B68" s="348" t="s">
        <v>83</v>
      </c>
      <c r="C68" s="11" t="s">
        <v>75</v>
      </c>
      <c r="D68" s="12"/>
      <c r="E68" s="12"/>
      <c r="F68" s="12"/>
      <c r="G68" s="10"/>
      <c r="H68" s="10"/>
      <c r="I68" s="10"/>
      <c r="J68" s="12"/>
      <c r="K68" s="12"/>
      <c r="L68" s="12"/>
      <c r="M68" s="12"/>
      <c r="N68" s="12"/>
      <c r="O68" s="12"/>
      <c r="P68" s="10"/>
    </row>
    <row r="69" spans="1:16" x14ac:dyDescent="0.25">
      <c r="A69" s="328"/>
      <c r="B69" s="348"/>
      <c r="C69" s="11" t="s">
        <v>76</v>
      </c>
      <c r="D69" s="12"/>
      <c r="E69" s="12"/>
      <c r="F69" s="12"/>
      <c r="G69" s="10"/>
      <c r="H69" s="10"/>
      <c r="I69" s="10"/>
      <c r="J69" s="12"/>
      <c r="K69" s="12"/>
      <c r="L69" s="12"/>
      <c r="M69" s="12"/>
      <c r="N69" s="12"/>
      <c r="O69" s="12"/>
      <c r="P69" s="10"/>
    </row>
    <row r="70" spans="1:16" x14ac:dyDescent="0.25">
      <c r="A70" s="349"/>
      <c r="B70" s="329" t="s">
        <v>84</v>
      </c>
      <c r="C70" s="11"/>
      <c r="D70" s="12"/>
      <c r="E70" s="12"/>
      <c r="F70" s="12"/>
      <c r="G70" s="10"/>
      <c r="H70" s="10"/>
      <c r="I70" s="10"/>
      <c r="J70" s="12"/>
      <c r="K70" s="12"/>
      <c r="L70" s="12"/>
      <c r="M70" s="12"/>
      <c r="N70" s="12"/>
      <c r="O70" s="12"/>
      <c r="P70" s="10"/>
    </row>
    <row r="71" spans="1:16" x14ac:dyDescent="0.25">
      <c r="A71" s="350"/>
      <c r="B71" s="330"/>
      <c r="C71" s="11"/>
      <c r="D71" s="12"/>
      <c r="E71" s="12"/>
      <c r="F71" s="12"/>
      <c r="G71" s="10"/>
      <c r="H71" s="10"/>
      <c r="I71" s="10"/>
      <c r="J71" s="12"/>
      <c r="K71" s="12"/>
      <c r="L71" s="12"/>
      <c r="M71" s="12"/>
      <c r="N71" s="12"/>
      <c r="O71" s="12"/>
      <c r="P71" s="10"/>
    </row>
    <row r="72" spans="1:16" x14ac:dyDescent="0.25">
      <c r="A72" s="328"/>
      <c r="B72" s="348" t="s">
        <v>79</v>
      </c>
      <c r="C72" s="11" t="s">
        <v>75</v>
      </c>
      <c r="D72" s="12"/>
      <c r="E72" s="12"/>
      <c r="F72" s="12"/>
      <c r="G72" s="10"/>
      <c r="H72" s="10"/>
      <c r="I72" s="10"/>
      <c r="J72" s="12"/>
      <c r="K72" s="12"/>
      <c r="L72" s="12"/>
      <c r="M72" s="12"/>
      <c r="N72" s="12"/>
      <c r="O72" s="12"/>
      <c r="P72" s="10"/>
    </row>
    <row r="73" spans="1:16" x14ac:dyDescent="0.25">
      <c r="A73" s="328"/>
      <c r="B73" s="348"/>
      <c r="C73" s="11" t="s">
        <v>76</v>
      </c>
      <c r="D73" s="12"/>
      <c r="E73" s="12"/>
      <c r="F73" s="12"/>
      <c r="G73" s="10"/>
      <c r="H73" s="10"/>
      <c r="I73" s="10"/>
      <c r="J73" s="12"/>
      <c r="K73" s="12"/>
      <c r="L73" s="12"/>
      <c r="M73" s="12"/>
      <c r="N73" s="12"/>
      <c r="O73" s="12"/>
      <c r="P73" s="10"/>
    </row>
    <row r="74" spans="1:16" x14ac:dyDescent="0.25">
      <c r="A74" s="328" t="s">
        <v>68</v>
      </c>
      <c r="B74" s="348" t="s">
        <v>66</v>
      </c>
      <c r="C74" s="11" t="s">
        <v>75</v>
      </c>
      <c r="D74" s="12"/>
      <c r="E74" s="12"/>
      <c r="F74" s="12"/>
      <c r="G74" s="10"/>
      <c r="H74" s="10"/>
      <c r="I74" s="10"/>
      <c r="J74" s="12"/>
      <c r="K74" s="12"/>
      <c r="L74" s="12"/>
      <c r="M74" s="12"/>
      <c r="N74" s="12"/>
      <c r="O74" s="12"/>
      <c r="P74" s="10"/>
    </row>
    <row r="75" spans="1:16" x14ac:dyDescent="0.25">
      <c r="A75" s="328"/>
      <c r="B75" s="348"/>
      <c r="C75" s="11" t="s">
        <v>76</v>
      </c>
      <c r="D75" s="12"/>
      <c r="E75" s="12"/>
      <c r="F75" s="12"/>
      <c r="G75" s="10"/>
      <c r="H75" s="10"/>
      <c r="I75" s="10"/>
      <c r="J75" s="12"/>
      <c r="K75" s="12"/>
      <c r="L75" s="12"/>
      <c r="M75" s="12"/>
      <c r="N75" s="12"/>
      <c r="O75" s="12"/>
      <c r="P75" s="10"/>
    </row>
    <row r="76" spans="1:16" x14ac:dyDescent="0.25">
      <c r="A76" s="328" t="s">
        <v>70</v>
      </c>
      <c r="B76" s="335" t="s">
        <v>115</v>
      </c>
      <c r="C76" s="11" t="s">
        <v>75</v>
      </c>
      <c r="D76" s="12"/>
      <c r="E76" s="12"/>
      <c r="F76" s="12"/>
      <c r="G76" s="10"/>
      <c r="H76" s="10"/>
      <c r="I76" s="10"/>
      <c r="J76" s="12"/>
      <c r="K76" s="12"/>
      <c r="L76" s="12"/>
      <c r="M76" s="12"/>
      <c r="N76" s="12"/>
      <c r="O76" s="12"/>
      <c r="P76" s="10"/>
    </row>
    <row r="77" spans="1:16" x14ac:dyDescent="0.25">
      <c r="A77" s="328"/>
      <c r="B77" s="335"/>
      <c r="C77" s="11" t="s">
        <v>76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x14ac:dyDescent="0.25">
      <c r="A78" s="321" t="s">
        <v>57</v>
      </c>
      <c r="B78" s="321"/>
      <c r="C78" s="10"/>
      <c r="D78" s="320" t="s">
        <v>19</v>
      </c>
      <c r="E78" s="320"/>
      <c r="F78" s="320"/>
      <c r="G78" s="320"/>
      <c r="H78" s="320"/>
      <c r="I78" s="320"/>
      <c r="J78" s="320"/>
      <c r="K78" s="12" t="s">
        <v>56</v>
      </c>
      <c r="L78" s="324"/>
      <c r="M78" s="324"/>
      <c r="N78" s="324"/>
      <c r="O78" s="324"/>
      <c r="P78" s="324"/>
    </row>
    <row r="79" spans="1:16" x14ac:dyDescent="0.25">
      <c r="A79" s="336" t="s">
        <v>71</v>
      </c>
      <c r="B79" s="336"/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</row>
    <row r="80" spans="1:16" x14ac:dyDescent="0.25">
      <c r="A80" s="320" t="s">
        <v>72</v>
      </c>
      <c r="B80" s="320"/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</row>
    <row r="81" spans="1:16" x14ac:dyDescent="0.25">
      <c r="A81" s="320" t="s">
        <v>20</v>
      </c>
      <c r="B81" s="320"/>
      <c r="C81" s="320"/>
      <c r="D81" s="320"/>
      <c r="E81" s="320"/>
      <c r="F81" s="320"/>
      <c r="G81" s="320"/>
      <c r="H81" s="320" t="s">
        <v>56</v>
      </c>
      <c r="I81" s="320"/>
      <c r="J81" s="320"/>
      <c r="K81" s="320"/>
      <c r="L81" s="320"/>
      <c r="M81" s="320"/>
      <c r="N81" s="320"/>
      <c r="O81" s="320"/>
      <c r="P81" s="320"/>
    </row>
    <row r="82" spans="1:16" x14ac:dyDescent="0.25">
      <c r="A82" s="321" t="s">
        <v>73</v>
      </c>
      <c r="B82" s="321"/>
      <c r="C82" s="321"/>
      <c r="D82" s="321"/>
      <c r="E82" s="321"/>
      <c r="F82" s="321"/>
      <c r="G82" s="321"/>
      <c r="H82" s="321"/>
      <c r="I82" s="321"/>
      <c r="J82" s="321"/>
      <c r="K82" s="321"/>
      <c r="L82" s="321"/>
      <c r="M82" s="321"/>
      <c r="N82" s="321"/>
      <c r="O82" s="321"/>
      <c r="P82" s="321"/>
    </row>
    <row r="83" spans="1:16" x14ac:dyDescent="0.25">
      <c r="A83" s="322" t="s">
        <v>25</v>
      </c>
      <c r="B83" s="322"/>
      <c r="C83" s="322"/>
      <c r="D83" s="322"/>
      <c r="E83" s="322"/>
      <c r="F83" s="322"/>
      <c r="G83" s="322"/>
      <c r="H83" s="322"/>
      <c r="I83" s="322"/>
      <c r="J83" s="322"/>
      <c r="K83" s="322"/>
      <c r="L83" s="322"/>
      <c r="M83" s="322"/>
      <c r="N83" s="322"/>
      <c r="O83" s="322"/>
      <c r="P83" s="322"/>
    </row>
    <row r="84" spans="1:16" x14ac:dyDescent="0.25">
      <c r="A84" s="322" t="s">
        <v>26</v>
      </c>
      <c r="B84" s="322"/>
      <c r="C84" s="322"/>
      <c r="D84" s="322"/>
      <c r="E84" s="322"/>
      <c r="F84" s="322"/>
      <c r="G84" s="322"/>
      <c r="H84" s="322"/>
      <c r="I84" s="322"/>
      <c r="J84" s="322"/>
      <c r="K84" s="322"/>
      <c r="L84" s="322"/>
      <c r="M84" s="322"/>
      <c r="N84" s="322"/>
      <c r="O84" s="322"/>
      <c r="P84" s="322"/>
    </row>
    <row r="85" spans="1:16" x14ac:dyDescent="0.25">
      <c r="A85" s="321" t="s">
        <v>27</v>
      </c>
      <c r="B85" s="321"/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</row>
    <row r="86" spans="1:16" x14ac:dyDescent="0.25">
      <c r="A86" s="321" t="s">
        <v>28</v>
      </c>
      <c r="B86" s="321"/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</row>
    <row r="87" spans="1:16" x14ac:dyDescent="0.25">
      <c r="A87" s="321" t="s">
        <v>29</v>
      </c>
      <c r="B87" s="321"/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</row>
    <row r="88" spans="1:16" x14ac:dyDescent="0.25">
      <c r="A88" s="320" t="s">
        <v>30</v>
      </c>
      <c r="B88" s="320"/>
      <c r="C88" s="320"/>
      <c r="D88" s="320"/>
      <c r="E88" s="320"/>
      <c r="F88" s="324"/>
      <c r="G88" s="324"/>
      <c r="H88" s="324"/>
      <c r="I88" s="324"/>
      <c r="J88" s="324"/>
      <c r="K88" s="324"/>
      <c r="L88" s="324"/>
      <c r="M88" s="320" t="s">
        <v>31</v>
      </c>
      <c r="N88" s="320"/>
      <c r="O88" s="320"/>
      <c r="P88" s="320"/>
    </row>
    <row r="89" spans="1:16" x14ac:dyDescent="0.25">
      <c r="A89" s="320"/>
      <c r="B89" s="320"/>
      <c r="C89" s="320"/>
      <c r="D89" s="320"/>
      <c r="E89" s="320"/>
      <c r="F89" s="324"/>
      <c r="G89" s="324"/>
      <c r="H89" s="324"/>
      <c r="I89" s="324"/>
      <c r="J89" s="324"/>
      <c r="K89" s="324"/>
      <c r="L89" s="324"/>
      <c r="M89" s="320"/>
      <c r="N89" s="320"/>
      <c r="O89" s="320"/>
      <c r="P89" s="320"/>
    </row>
    <row r="90" spans="1:16" x14ac:dyDescent="0.25">
      <c r="A90" s="320"/>
      <c r="B90" s="320"/>
      <c r="C90" s="320"/>
      <c r="D90" s="320"/>
      <c r="E90" s="320"/>
      <c r="F90" s="324"/>
      <c r="G90" s="324"/>
      <c r="H90" s="324"/>
      <c r="I90" s="324"/>
      <c r="J90" s="324"/>
      <c r="K90" s="324"/>
      <c r="L90" s="324"/>
      <c r="M90" s="320"/>
      <c r="N90" s="320"/>
      <c r="O90" s="320"/>
      <c r="P90" s="320"/>
    </row>
    <row r="91" spans="1:16" x14ac:dyDescent="0.25">
      <c r="A91" s="320"/>
      <c r="B91" s="320"/>
      <c r="C91" s="320"/>
      <c r="D91" s="320"/>
      <c r="E91" s="320"/>
      <c r="F91" s="324"/>
      <c r="G91" s="324"/>
      <c r="H91" s="324"/>
      <c r="I91" s="324"/>
      <c r="J91" s="324"/>
      <c r="K91" s="324"/>
      <c r="L91" s="324"/>
      <c r="M91" s="320"/>
      <c r="N91" s="320"/>
      <c r="O91" s="320"/>
      <c r="P91" s="320"/>
    </row>
    <row r="92" spans="1:16" x14ac:dyDescent="0.25">
      <c r="B92" s="339" t="s">
        <v>49</v>
      </c>
      <c r="C92" s="340"/>
      <c r="D92" s="340"/>
      <c r="E92" s="340"/>
      <c r="F92" s="340"/>
      <c r="G92" s="340"/>
      <c r="H92" s="340"/>
      <c r="I92" s="341"/>
      <c r="J92" s="342" t="s">
        <v>50</v>
      </c>
      <c r="K92" s="340"/>
      <c r="L92" s="340"/>
      <c r="M92" s="340"/>
      <c r="N92" s="340"/>
      <c r="O92" s="340"/>
      <c r="P92" s="343"/>
    </row>
    <row r="93" spans="1:16" x14ac:dyDescent="0.25">
      <c r="B93" s="16" t="s">
        <v>32</v>
      </c>
      <c r="C93" s="22"/>
      <c r="D93" s="337" t="s">
        <v>21</v>
      </c>
      <c r="E93" s="338"/>
      <c r="F93" s="2" t="s">
        <v>32</v>
      </c>
      <c r="G93" s="13"/>
      <c r="H93" s="13"/>
      <c r="I93" s="14" t="s">
        <v>21</v>
      </c>
      <c r="J93" s="4"/>
      <c r="K93" s="4"/>
      <c r="L93" s="4"/>
      <c r="M93" s="3" t="s">
        <v>51</v>
      </c>
      <c r="N93" s="4"/>
      <c r="O93" s="3" t="s">
        <v>21</v>
      </c>
      <c r="P93" s="5"/>
    </row>
    <row r="94" spans="1:16" x14ac:dyDescent="0.25">
      <c r="B94" s="6" t="s">
        <v>33</v>
      </c>
      <c r="C94" s="17"/>
      <c r="D94" s="344" t="s">
        <v>37</v>
      </c>
      <c r="E94" s="345"/>
      <c r="F94" s="344" t="s">
        <v>41</v>
      </c>
      <c r="G94" s="345"/>
      <c r="H94" s="13"/>
      <c r="I94" s="13" t="s">
        <v>42</v>
      </c>
      <c r="J94" s="4"/>
      <c r="K94" s="4"/>
      <c r="L94" s="4"/>
      <c r="M94" s="344">
        <v>3</v>
      </c>
      <c r="N94" s="345"/>
      <c r="O94" s="13" t="s">
        <v>52</v>
      </c>
      <c r="P94" s="5"/>
    </row>
    <row r="95" spans="1:16" x14ac:dyDescent="0.25">
      <c r="B95" s="6" t="s">
        <v>34</v>
      </c>
      <c r="C95" s="17"/>
      <c r="D95" s="344" t="s">
        <v>38</v>
      </c>
      <c r="E95" s="345"/>
      <c r="F95" s="344" t="s">
        <v>43</v>
      </c>
      <c r="G95" s="345"/>
      <c r="H95" s="13"/>
      <c r="I95" s="13" t="s">
        <v>44</v>
      </c>
      <c r="J95" s="4"/>
      <c r="K95" s="4"/>
      <c r="L95" s="4"/>
      <c r="M95" s="344">
        <v>2</v>
      </c>
      <c r="N95" s="345"/>
      <c r="O95" s="13" t="s">
        <v>53</v>
      </c>
      <c r="P95" s="5"/>
    </row>
    <row r="96" spans="1:16" x14ac:dyDescent="0.25">
      <c r="B96" s="6" t="s">
        <v>35</v>
      </c>
      <c r="C96" s="17"/>
      <c r="D96" s="344" t="s">
        <v>39</v>
      </c>
      <c r="E96" s="345"/>
      <c r="F96" s="344" t="s">
        <v>45</v>
      </c>
      <c r="G96" s="345"/>
      <c r="H96" s="13"/>
      <c r="I96" s="13" t="s">
        <v>46</v>
      </c>
      <c r="J96" s="4"/>
      <c r="K96" s="4"/>
      <c r="L96" s="4"/>
      <c r="M96" s="344">
        <v>1</v>
      </c>
      <c r="N96" s="345"/>
      <c r="O96" s="13" t="s">
        <v>54</v>
      </c>
      <c r="P96" s="5"/>
    </row>
    <row r="97" spans="1:16" ht="15.75" thickBot="1" x14ac:dyDescent="0.3">
      <c r="B97" s="7" t="s">
        <v>36</v>
      </c>
      <c r="C97" s="23"/>
      <c r="D97" s="346" t="s">
        <v>40</v>
      </c>
      <c r="E97" s="347"/>
      <c r="F97" s="346" t="s">
        <v>47</v>
      </c>
      <c r="G97" s="347"/>
      <c r="H97" s="15"/>
      <c r="I97" s="15" t="s">
        <v>48</v>
      </c>
      <c r="J97" s="8"/>
      <c r="K97" s="8"/>
      <c r="L97" s="8"/>
      <c r="M97" s="8"/>
      <c r="N97" s="8"/>
      <c r="O97" s="8"/>
      <c r="P97" s="9"/>
    </row>
    <row r="99" spans="1:16" x14ac:dyDescent="0.25">
      <c r="I99" s="1"/>
    </row>
    <row r="101" spans="1:16" ht="15.75" x14ac:dyDescent="0.25">
      <c r="A101" s="10"/>
      <c r="B101" s="309" t="s">
        <v>0</v>
      </c>
      <c r="C101" s="310"/>
      <c r="D101" s="310"/>
      <c r="E101" s="310"/>
      <c r="F101" s="310"/>
      <c r="G101" s="310"/>
      <c r="H101" s="310"/>
      <c r="I101" s="310"/>
      <c r="J101" s="310"/>
      <c r="K101" s="310"/>
      <c r="L101" s="311"/>
      <c r="M101" s="312" t="s">
        <v>1</v>
      </c>
      <c r="N101" s="312"/>
      <c r="O101" s="312"/>
      <c r="P101" s="312"/>
    </row>
    <row r="102" spans="1:16" ht="21" x14ac:dyDescent="0.35">
      <c r="A102" s="313" t="s">
        <v>22</v>
      </c>
      <c r="B102" s="313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</row>
    <row r="103" spans="1:16" x14ac:dyDescent="0.25">
      <c r="A103" s="314" t="s">
        <v>3</v>
      </c>
      <c r="B103" s="315"/>
      <c r="C103" s="315"/>
      <c r="D103" s="315"/>
      <c r="E103" s="316"/>
      <c r="F103" s="317" t="s">
        <v>23</v>
      </c>
      <c r="G103" s="317"/>
      <c r="H103" s="317"/>
      <c r="I103" s="317"/>
      <c r="J103" s="21" t="s">
        <v>2</v>
      </c>
      <c r="K103" s="20"/>
      <c r="L103" s="318" t="s">
        <v>4</v>
      </c>
      <c r="M103" s="318"/>
      <c r="N103" s="318"/>
      <c r="O103" s="318"/>
      <c r="P103" s="319"/>
    </row>
    <row r="104" spans="1:16" x14ac:dyDescent="0.25">
      <c r="A104" s="320" t="s">
        <v>86</v>
      </c>
      <c r="B104" s="320"/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</row>
    <row r="105" spans="1:16" x14ac:dyDescent="0.25">
      <c r="A105" s="321" t="s">
        <v>5</v>
      </c>
      <c r="B105" s="321"/>
      <c r="C105" s="321"/>
      <c r="D105" s="321"/>
      <c r="E105" s="321"/>
      <c r="F105" s="321"/>
      <c r="G105" s="321"/>
      <c r="H105" s="321"/>
      <c r="I105" s="321"/>
      <c r="J105" s="321"/>
      <c r="K105" s="321"/>
      <c r="L105" s="321"/>
      <c r="M105" s="321"/>
      <c r="N105" s="321"/>
      <c r="O105" s="321"/>
      <c r="P105" s="321"/>
    </row>
    <row r="106" spans="1:16" x14ac:dyDescent="0.25">
      <c r="A106" s="322" t="s">
        <v>6</v>
      </c>
      <c r="B106" s="322"/>
      <c r="C106" s="322"/>
      <c r="D106" s="322"/>
      <c r="E106" s="323" t="s">
        <v>119</v>
      </c>
      <c r="F106" s="323"/>
      <c r="G106" s="323"/>
      <c r="H106" s="323"/>
      <c r="I106" s="323"/>
      <c r="J106" s="322" t="s">
        <v>7</v>
      </c>
      <c r="K106" s="322"/>
      <c r="L106" s="322"/>
      <c r="M106" s="323">
        <v>3</v>
      </c>
      <c r="N106" s="323"/>
      <c r="O106" s="323"/>
      <c r="P106" s="323"/>
    </row>
    <row r="107" spans="1:16" x14ac:dyDescent="0.25">
      <c r="A107" s="322" t="s">
        <v>8</v>
      </c>
      <c r="B107" s="322"/>
      <c r="C107" s="322"/>
      <c r="D107" s="322"/>
      <c r="E107" s="323" t="s">
        <v>152</v>
      </c>
      <c r="F107" s="323"/>
      <c r="G107" s="323"/>
      <c r="H107" s="323"/>
      <c r="I107" s="323"/>
      <c r="J107" s="322" t="s">
        <v>9</v>
      </c>
      <c r="K107" s="322"/>
      <c r="L107" s="322"/>
      <c r="M107" s="323"/>
      <c r="N107" s="323"/>
      <c r="O107" s="323"/>
      <c r="P107" s="323"/>
    </row>
    <row r="108" spans="1:16" x14ac:dyDescent="0.25">
      <c r="A108" s="322" t="s">
        <v>10</v>
      </c>
      <c r="B108" s="322"/>
      <c r="C108" s="322"/>
      <c r="D108" s="322"/>
      <c r="E108" s="323"/>
      <c r="F108" s="323"/>
      <c r="G108" s="323"/>
      <c r="H108" s="323"/>
      <c r="I108" s="323"/>
      <c r="J108" s="322" t="s">
        <v>11</v>
      </c>
      <c r="K108" s="322"/>
      <c r="L108" s="322"/>
      <c r="M108" s="323"/>
      <c r="N108" s="323"/>
      <c r="O108" s="323"/>
      <c r="P108" s="323"/>
    </row>
    <row r="109" spans="1:16" x14ac:dyDescent="0.25">
      <c r="A109" s="322" t="s">
        <v>12</v>
      </c>
      <c r="B109" s="322"/>
      <c r="C109" s="322"/>
      <c r="D109" s="322"/>
      <c r="E109" s="323"/>
      <c r="F109" s="323"/>
      <c r="G109" s="323"/>
      <c r="H109" s="323"/>
      <c r="I109" s="323"/>
      <c r="J109" s="322" t="s">
        <v>13</v>
      </c>
      <c r="K109" s="322"/>
      <c r="L109" s="322"/>
      <c r="M109" s="323"/>
      <c r="N109" s="323"/>
      <c r="O109" s="323"/>
      <c r="P109" s="323"/>
    </row>
    <row r="110" spans="1:16" x14ac:dyDescent="0.25">
      <c r="A110" s="322" t="s">
        <v>14</v>
      </c>
      <c r="B110" s="322"/>
      <c r="C110" s="322"/>
      <c r="D110" s="322"/>
      <c r="E110" s="324"/>
      <c r="F110" s="324"/>
      <c r="G110" s="324"/>
      <c r="H110" s="324"/>
      <c r="I110" s="324"/>
      <c r="J110" s="324"/>
      <c r="K110" s="324"/>
      <c r="L110" s="324"/>
      <c r="M110" s="324"/>
      <c r="N110" s="324"/>
      <c r="O110" s="324"/>
      <c r="P110" s="324"/>
    </row>
    <row r="111" spans="1:16" x14ac:dyDescent="0.25">
      <c r="A111" s="320" t="s">
        <v>15</v>
      </c>
      <c r="B111" s="320"/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</row>
    <row r="112" spans="1:16" x14ac:dyDescent="0.25">
      <c r="A112" s="325" t="s">
        <v>74</v>
      </c>
      <c r="B112" s="326" t="s">
        <v>16</v>
      </c>
      <c r="C112" s="326"/>
      <c r="D112" s="326" t="s">
        <v>58</v>
      </c>
      <c r="E112" s="326"/>
      <c r="F112" s="326"/>
      <c r="G112" s="325" t="s">
        <v>62</v>
      </c>
      <c r="H112" s="325"/>
      <c r="I112" s="325"/>
      <c r="J112" s="325" t="s">
        <v>63</v>
      </c>
      <c r="K112" s="325"/>
      <c r="L112" s="325"/>
      <c r="M112" s="327" t="s">
        <v>64</v>
      </c>
      <c r="N112" s="327"/>
      <c r="O112" s="327"/>
      <c r="P112" s="11" t="s">
        <v>21</v>
      </c>
    </row>
    <row r="113" spans="1:16" ht="22.5" x14ac:dyDescent="0.25">
      <c r="A113" s="325"/>
      <c r="B113" s="326"/>
      <c r="C113" s="326"/>
      <c r="D113" s="18" t="s">
        <v>59</v>
      </c>
      <c r="E113" s="18" t="s">
        <v>60</v>
      </c>
      <c r="F113" s="18" t="s">
        <v>61</v>
      </c>
      <c r="G113" s="25" t="s">
        <v>59</v>
      </c>
      <c r="H113" s="25" t="s">
        <v>60</v>
      </c>
      <c r="I113" s="18" t="s">
        <v>65</v>
      </c>
      <c r="J113" s="18" t="s">
        <v>59</v>
      </c>
      <c r="K113" s="18" t="s">
        <v>60</v>
      </c>
      <c r="L113" s="18" t="s">
        <v>61</v>
      </c>
      <c r="M113" s="25" t="s">
        <v>59</v>
      </c>
      <c r="N113" s="25" t="s">
        <v>60</v>
      </c>
      <c r="O113" s="18" t="s">
        <v>65</v>
      </c>
      <c r="P113" s="19" t="s">
        <v>24</v>
      </c>
    </row>
    <row r="114" spans="1:16" x14ac:dyDescent="0.25">
      <c r="A114" s="307">
        <v>301</v>
      </c>
      <c r="B114" s="307" t="s">
        <v>17</v>
      </c>
      <c r="C114" s="11" t="s">
        <v>75</v>
      </c>
      <c r="D114" s="12"/>
      <c r="E114" s="12"/>
      <c r="F114" s="12"/>
      <c r="G114" s="10"/>
      <c r="H114" s="10"/>
      <c r="I114" s="10"/>
      <c r="J114" s="12"/>
      <c r="K114" s="12"/>
      <c r="L114" s="12"/>
      <c r="M114" s="12"/>
      <c r="N114" s="12"/>
      <c r="O114" s="12">
        <f>SUM(M114:N114)</f>
        <v>0</v>
      </c>
      <c r="P114" s="10"/>
    </row>
    <row r="115" spans="1:16" x14ac:dyDescent="0.25">
      <c r="A115" s="308"/>
      <c r="B115" s="308"/>
      <c r="C115" s="11" t="s">
        <v>76</v>
      </c>
      <c r="D115" s="12"/>
      <c r="E115" s="12"/>
      <c r="F115" s="12"/>
      <c r="G115" s="10"/>
      <c r="H115" s="10"/>
      <c r="I115" s="10"/>
      <c r="J115" s="12"/>
      <c r="K115" s="12"/>
      <c r="L115" s="12"/>
      <c r="M115" s="12"/>
      <c r="N115" s="12"/>
      <c r="O115" s="12"/>
      <c r="P115" s="10"/>
    </row>
    <row r="116" spans="1:16" x14ac:dyDescent="0.25">
      <c r="A116" s="328"/>
      <c r="B116" s="348" t="s">
        <v>82</v>
      </c>
      <c r="C116" s="11" t="s">
        <v>75</v>
      </c>
      <c r="D116" s="12"/>
      <c r="E116" s="12"/>
      <c r="F116" s="12"/>
      <c r="G116" s="10"/>
      <c r="H116" s="10"/>
      <c r="I116" s="10"/>
      <c r="J116" s="12"/>
      <c r="K116" s="12"/>
      <c r="L116" s="12"/>
      <c r="M116" s="12"/>
      <c r="N116" s="12"/>
      <c r="O116" s="12"/>
      <c r="P116" s="10"/>
    </row>
    <row r="117" spans="1:16" x14ac:dyDescent="0.25">
      <c r="A117" s="328"/>
      <c r="B117" s="348"/>
      <c r="C117" s="11" t="s">
        <v>76</v>
      </c>
      <c r="D117" s="12"/>
      <c r="E117" s="12"/>
      <c r="F117" s="12"/>
      <c r="G117" s="10"/>
      <c r="H117" s="10"/>
      <c r="I117" s="10"/>
      <c r="J117" s="12"/>
      <c r="K117" s="12"/>
      <c r="L117" s="12"/>
      <c r="M117" s="12"/>
      <c r="N117" s="12"/>
      <c r="O117" s="12"/>
      <c r="P117" s="10"/>
    </row>
    <row r="118" spans="1:16" x14ac:dyDescent="0.25">
      <c r="A118" s="328"/>
      <c r="B118" s="348" t="s">
        <v>83</v>
      </c>
      <c r="C118" s="11" t="s">
        <v>75</v>
      </c>
      <c r="D118" s="12"/>
      <c r="E118" s="12"/>
      <c r="F118" s="12"/>
      <c r="G118" s="10"/>
      <c r="H118" s="10"/>
      <c r="I118" s="10"/>
      <c r="J118" s="12"/>
      <c r="K118" s="12"/>
      <c r="L118" s="12"/>
      <c r="M118" s="12"/>
      <c r="N118" s="12"/>
      <c r="O118" s="12"/>
      <c r="P118" s="10"/>
    </row>
    <row r="119" spans="1:16" x14ac:dyDescent="0.25">
      <c r="A119" s="328"/>
      <c r="B119" s="348"/>
      <c r="C119" s="11" t="s">
        <v>76</v>
      </c>
      <c r="D119" s="12"/>
      <c r="E119" s="12"/>
      <c r="F119" s="12"/>
      <c r="G119" s="10"/>
      <c r="H119" s="10"/>
      <c r="I119" s="10"/>
      <c r="J119" s="12"/>
      <c r="K119" s="12"/>
      <c r="L119" s="12"/>
      <c r="M119" s="12"/>
      <c r="N119" s="12"/>
      <c r="O119" s="12"/>
      <c r="P119" s="10"/>
    </row>
    <row r="120" spans="1:16" x14ac:dyDescent="0.25">
      <c r="A120" s="349"/>
      <c r="B120" s="329" t="s">
        <v>84</v>
      </c>
      <c r="C120" s="11"/>
      <c r="D120" s="12"/>
      <c r="E120" s="12"/>
      <c r="F120" s="12"/>
      <c r="G120" s="10"/>
      <c r="H120" s="10"/>
      <c r="I120" s="10"/>
      <c r="J120" s="12"/>
      <c r="K120" s="12"/>
      <c r="L120" s="12"/>
      <c r="M120" s="12"/>
      <c r="N120" s="12"/>
      <c r="O120" s="12"/>
      <c r="P120" s="10"/>
    </row>
    <row r="121" spans="1:16" x14ac:dyDescent="0.25">
      <c r="A121" s="350"/>
      <c r="B121" s="330"/>
      <c r="C121" s="11"/>
      <c r="D121" s="12"/>
      <c r="E121" s="12"/>
      <c r="F121" s="12"/>
      <c r="G121" s="10"/>
      <c r="H121" s="10"/>
      <c r="I121" s="10"/>
      <c r="J121" s="12"/>
      <c r="K121" s="12"/>
      <c r="L121" s="12"/>
      <c r="M121" s="12"/>
      <c r="N121" s="12"/>
      <c r="O121" s="12"/>
      <c r="P121" s="10"/>
    </row>
    <row r="122" spans="1:16" x14ac:dyDescent="0.25">
      <c r="A122" s="328"/>
      <c r="B122" s="348" t="s">
        <v>79</v>
      </c>
      <c r="C122" s="11" t="s">
        <v>75</v>
      </c>
      <c r="D122" s="12"/>
      <c r="E122" s="12"/>
      <c r="F122" s="12"/>
      <c r="G122" s="10"/>
      <c r="H122" s="10"/>
      <c r="I122" s="10"/>
      <c r="J122" s="12"/>
      <c r="K122" s="12"/>
      <c r="L122" s="12"/>
      <c r="M122" s="12"/>
      <c r="N122" s="12"/>
      <c r="O122" s="12"/>
      <c r="P122" s="10"/>
    </row>
    <row r="123" spans="1:16" x14ac:dyDescent="0.25">
      <c r="A123" s="328"/>
      <c r="B123" s="348"/>
      <c r="C123" s="11" t="s">
        <v>76</v>
      </c>
      <c r="D123" s="12"/>
      <c r="E123" s="12"/>
      <c r="F123" s="12"/>
      <c r="G123" s="10"/>
      <c r="H123" s="10"/>
      <c r="I123" s="10"/>
      <c r="J123" s="12"/>
      <c r="K123" s="12"/>
      <c r="L123" s="12"/>
      <c r="M123" s="12"/>
      <c r="N123" s="12"/>
      <c r="O123" s="12"/>
      <c r="P123" s="10"/>
    </row>
    <row r="124" spans="1:16" x14ac:dyDescent="0.25">
      <c r="A124" s="328" t="s">
        <v>68</v>
      </c>
      <c r="B124" s="348" t="s">
        <v>66</v>
      </c>
      <c r="C124" s="11" t="s">
        <v>75</v>
      </c>
      <c r="D124" s="12"/>
      <c r="E124" s="12"/>
      <c r="F124" s="12"/>
      <c r="G124" s="10"/>
      <c r="H124" s="10"/>
      <c r="I124" s="10"/>
      <c r="J124" s="12"/>
      <c r="K124" s="12"/>
      <c r="L124" s="12"/>
      <c r="M124" s="12"/>
      <c r="N124" s="12"/>
      <c r="O124" s="12"/>
      <c r="P124" s="10"/>
    </row>
    <row r="125" spans="1:16" x14ac:dyDescent="0.25">
      <c r="A125" s="328"/>
      <c r="B125" s="348"/>
      <c r="C125" s="11" t="s">
        <v>76</v>
      </c>
      <c r="D125" s="12"/>
      <c r="E125" s="12"/>
      <c r="F125" s="12"/>
      <c r="G125" s="10"/>
      <c r="H125" s="10"/>
      <c r="I125" s="10"/>
      <c r="J125" s="12"/>
      <c r="K125" s="12"/>
      <c r="L125" s="12"/>
      <c r="M125" s="12"/>
      <c r="N125" s="12"/>
      <c r="O125" s="12"/>
      <c r="P125" s="10"/>
    </row>
    <row r="126" spans="1:16" x14ac:dyDescent="0.25">
      <c r="A126" s="328" t="s">
        <v>70</v>
      </c>
      <c r="B126" s="335" t="s">
        <v>115</v>
      </c>
      <c r="C126" s="11" t="s">
        <v>75</v>
      </c>
      <c r="D126" s="12"/>
      <c r="E126" s="12"/>
      <c r="F126" s="12"/>
      <c r="G126" s="10"/>
      <c r="H126" s="10"/>
      <c r="I126" s="10"/>
      <c r="J126" s="12"/>
      <c r="K126" s="12"/>
      <c r="L126" s="12"/>
      <c r="M126" s="12"/>
      <c r="N126" s="12"/>
      <c r="O126" s="12"/>
      <c r="P126" s="10"/>
    </row>
    <row r="127" spans="1:16" x14ac:dyDescent="0.25">
      <c r="A127" s="328"/>
      <c r="B127" s="335"/>
      <c r="C127" s="11" t="s">
        <v>76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 x14ac:dyDescent="0.25">
      <c r="A128" s="321" t="s">
        <v>57</v>
      </c>
      <c r="B128" s="321"/>
      <c r="C128" s="10"/>
      <c r="D128" s="320" t="s">
        <v>19</v>
      </c>
      <c r="E128" s="320"/>
      <c r="F128" s="320"/>
      <c r="G128" s="320"/>
      <c r="H128" s="320"/>
      <c r="I128" s="320"/>
      <c r="J128" s="320"/>
      <c r="K128" s="12" t="s">
        <v>56</v>
      </c>
      <c r="L128" s="324"/>
      <c r="M128" s="324"/>
      <c r="N128" s="324"/>
      <c r="O128" s="324"/>
      <c r="P128" s="324"/>
    </row>
    <row r="129" spans="1:16" x14ac:dyDescent="0.25">
      <c r="A129" s="336" t="s">
        <v>71</v>
      </c>
      <c r="B129" s="336"/>
      <c r="C129" s="336"/>
      <c r="D129" s="336"/>
      <c r="E129" s="336"/>
      <c r="F129" s="336"/>
      <c r="G129" s="336"/>
      <c r="H129" s="336"/>
      <c r="I129" s="336"/>
      <c r="J129" s="336"/>
      <c r="K129" s="336"/>
      <c r="L129" s="336"/>
      <c r="M129" s="336"/>
      <c r="N129" s="336"/>
      <c r="O129" s="336"/>
      <c r="P129" s="336"/>
    </row>
    <row r="130" spans="1:16" x14ac:dyDescent="0.25">
      <c r="A130" s="320" t="s">
        <v>72</v>
      </c>
      <c r="B130" s="320"/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</row>
    <row r="131" spans="1:16" x14ac:dyDescent="0.25">
      <c r="A131" s="320" t="s">
        <v>20</v>
      </c>
      <c r="B131" s="320"/>
      <c r="C131" s="320"/>
      <c r="D131" s="320"/>
      <c r="E131" s="320"/>
      <c r="F131" s="320"/>
      <c r="G131" s="320"/>
      <c r="H131" s="320" t="s">
        <v>56</v>
      </c>
      <c r="I131" s="320"/>
      <c r="J131" s="320"/>
      <c r="K131" s="320"/>
      <c r="L131" s="320"/>
      <c r="M131" s="320"/>
      <c r="N131" s="320"/>
      <c r="O131" s="320"/>
      <c r="P131" s="320"/>
    </row>
    <row r="132" spans="1:16" x14ac:dyDescent="0.25">
      <c r="A132" s="321" t="s">
        <v>73</v>
      </c>
      <c r="B132" s="321"/>
      <c r="C132" s="321"/>
      <c r="D132" s="321"/>
      <c r="E132" s="321"/>
      <c r="F132" s="321"/>
      <c r="G132" s="321"/>
      <c r="H132" s="321"/>
      <c r="I132" s="321"/>
      <c r="J132" s="321"/>
      <c r="K132" s="321"/>
      <c r="L132" s="321"/>
      <c r="M132" s="321"/>
      <c r="N132" s="321"/>
      <c r="O132" s="321"/>
      <c r="P132" s="321"/>
    </row>
    <row r="133" spans="1:16" x14ac:dyDescent="0.25">
      <c r="A133" s="322" t="s">
        <v>25</v>
      </c>
      <c r="B133" s="322"/>
      <c r="C133" s="322"/>
      <c r="D133" s="322"/>
      <c r="E133" s="322"/>
      <c r="F133" s="322"/>
      <c r="G133" s="322"/>
      <c r="H133" s="322"/>
      <c r="I133" s="322"/>
      <c r="J133" s="322"/>
      <c r="K133" s="322"/>
      <c r="L133" s="322"/>
      <c r="M133" s="322"/>
      <c r="N133" s="322"/>
      <c r="O133" s="322"/>
      <c r="P133" s="322"/>
    </row>
    <row r="134" spans="1:16" x14ac:dyDescent="0.25">
      <c r="A134" s="322" t="s">
        <v>26</v>
      </c>
      <c r="B134" s="322"/>
      <c r="C134" s="322"/>
      <c r="D134" s="322"/>
      <c r="E134" s="322"/>
      <c r="F134" s="322"/>
      <c r="G134" s="322"/>
      <c r="H134" s="322"/>
      <c r="I134" s="322"/>
      <c r="J134" s="322"/>
      <c r="K134" s="322"/>
      <c r="L134" s="322"/>
      <c r="M134" s="322"/>
      <c r="N134" s="322"/>
      <c r="O134" s="322"/>
      <c r="P134" s="322"/>
    </row>
    <row r="135" spans="1:16" x14ac:dyDescent="0.25">
      <c r="A135" s="321" t="s">
        <v>27</v>
      </c>
      <c r="B135" s="321"/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</row>
    <row r="136" spans="1:16" x14ac:dyDescent="0.25">
      <c r="A136" s="321" t="s">
        <v>28</v>
      </c>
      <c r="B136" s="321"/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</row>
    <row r="137" spans="1:16" x14ac:dyDescent="0.25">
      <c r="A137" s="321" t="s">
        <v>29</v>
      </c>
      <c r="B137" s="321"/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</row>
    <row r="138" spans="1:16" x14ac:dyDescent="0.25">
      <c r="A138" s="320" t="s">
        <v>30</v>
      </c>
      <c r="B138" s="320"/>
      <c r="C138" s="320"/>
      <c r="D138" s="320"/>
      <c r="E138" s="320"/>
      <c r="F138" s="324"/>
      <c r="G138" s="324"/>
      <c r="H138" s="324"/>
      <c r="I138" s="324"/>
      <c r="J138" s="324"/>
      <c r="K138" s="324"/>
      <c r="L138" s="324"/>
      <c r="M138" s="320" t="s">
        <v>31</v>
      </c>
      <c r="N138" s="320"/>
      <c r="O138" s="320"/>
      <c r="P138" s="320"/>
    </row>
    <row r="139" spans="1:16" x14ac:dyDescent="0.25">
      <c r="A139" s="320"/>
      <c r="B139" s="320"/>
      <c r="C139" s="320"/>
      <c r="D139" s="320"/>
      <c r="E139" s="320"/>
      <c r="F139" s="324"/>
      <c r="G139" s="324"/>
      <c r="H139" s="324"/>
      <c r="I139" s="324"/>
      <c r="J139" s="324"/>
      <c r="K139" s="324"/>
      <c r="L139" s="324"/>
      <c r="M139" s="320"/>
      <c r="N139" s="320"/>
      <c r="O139" s="320"/>
      <c r="P139" s="320"/>
    </row>
    <row r="140" spans="1:16" x14ac:dyDescent="0.25">
      <c r="A140" s="320"/>
      <c r="B140" s="320"/>
      <c r="C140" s="320"/>
      <c r="D140" s="320"/>
      <c r="E140" s="320"/>
      <c r="F140" s="324"/>
      <c r="G140" s="324"/>
      <c r="H140" s="324"/>
      <c r="I140" s="324"/>
      <c r="J140" s="324"/>
      <c r="K140" s="324"/>
      <c r="L140" s="324"/>
      <c r="M140" s="320"/>
      <c r="N140" s="320"/>
      <c r="O140" s="320"/>
      <c r="P140" s="320"/>
    </row>
    <row r="141" spans="1:16" x14ac:dyDescent="0.25">
      <c r="A141" s="320"/>
      <c r="B141" s="320"/>
      <c r="C141" s="320"/>
      <c r="D141" s="320"/>
      <c r="E141" s="320"/>
      <c r="F141" s="324"/>
      <c r="G141" s="324"/>
      <c r="H141" s="324"/>
      <c r="I141" s="324"/>
      <c r="J141" s="324"/>
      <c r="K141" s="324"/>
      <c r="L141" s="324"/>
      <c r="M141" s="320"/>
      <c r="N141" s="320"/>
      <c r="O141" s="320"/>
      <c r="P141" s="320"/>
    </row>
    <row r="142" spans="1:16" x14ac:dyDescent="0.25">
      <c r="B142" s="339" t="s">
        <v>49</v>
      </c>
      <c r="C142" s="340"/>
      <c r="D142" s="340"/>
      <c r="E142" s="340"/>
      <c r="F142" s="340"/>
      <c r="G142" s="340"/>
      <c r="H142" s="340"/>
      <c r="I142" s="341"/>
      <c r="J142" s="342" t="s">
        <v>50</v>
      </c>
      <c r="K142" s="340"/>
      <c r="L142" s="340"/>
      <c r="M142" s="340"/>
      <c r="N142" s="340"/>
      <c r="O142" s="340"/>
      <c r="P142" s="343"/>
    </row>
    <row r="143" spans="1:16" x14ac:dyDescent="0.25">
      <c r="B143" s="16" t="s">
        <v>32</v>
      </c>
      <c r="C143" s="22"/>
      <c r="D143" s="337" t="s">
        <v>21</v>
      </c>
      <c r="E143" s="338"/>
      <c r="F143" s="2" t="s">
        <v>32</v>
      </c>
      <c r="G143" s="13"/>
      <c r="H143" s="13"/>
      <c r="I143" s="14" t="s">
        <v>21</v>
      </c>
      <c r="J143" s="4"/>
      <c r="K143" s="4"/>
      <c r="L143" s="4"/>
      <c r="M143" s="3" t="s">
        <v>51</v>
      </c>
      <c r="N143" s="4"/>
      <c r="O143" s="3" t="s">
        <v>21</v>
      </c>
      <c r="P143" s="5"/>
    </row>
    <row r="144" spans="1:16" x14ac:dyDescent="0.25">
      <c r="B144" s="6" t="s">
        <v>33</v>
      </c>
      <c r="C144" s="17"/>
      <c r="D144" s="344" t="s">
        <v>37</v>
      </c>
      <c r="E144" s="345"/>
      <c r="F144" s="344" t="s">
        <v>41</v>
      </c>
      <c r="G144" s="345"/>
      <c r="H144" s="13"/>
      <c r="I144" s="13" t="s">
        <v>42</v>
      </c>
      <c r="J144" s="4"/>
      <c r="K144" s="4"/>
      <c r="L144" s="4"/>
      <c r="M144" s="344">
        <v>3</v>
      </c>
      <c r="N144" s="345"/>
      <c r="O144" s="13" t="s">
        <v>52</v>
      </c>
      <c r="P144" s="5"/>
    </row>
    <row r="145" spans="1:16" x14ac:dyDescent="0.25">
      <c r="B145" s="6" t="s">
        <v>34</v>
      </c>
      <c r="C145" s="17"/>
      <c r="D145" s="344" t="s">
        <v>38</v>
      </c>
      <c r="E145" s="345"/>
      <c r="F145" s="344" t="s">
        <v>43</v>
      </c>
      <c r="G145" s="345"/>
      <c r="H145" s="13"/>
      <c r="I145" s="13" t="s">
        <v>44</v>
      </c>
      <c r="J145" s="4"/>
      <c r="K145" s="4"/>
      <c r="L145" s="4"/>
      <c r="M145" s="344">
        <v>2</v>
      </c>
      <c r="N145" s="345"/>
      <c r="O145" s="13" t="s">
        <v>53</v>
      </c>
      <c r="P145" s="5"/>
    </row>
    <row r="146" spans="1:16" x14ac:dyDescent="0.25">
      <c r="B146" s="6" t="s">
        <v>35</v>
      </c>
      <c r="C146" s="17"/>
      <c r="D146" s="344" t="s">
        <v>39</v>
      </c>
      <c r="E146" s="345"/>
      <c r="F146" s="344" t="s">
        <v>45</v>
      </c>
      <c r="G146" s="345"/>
      <c r="H146" s="13"/>
      <c r="I146" s="13" t="s">
        <v>46</v>
      </c>
      <c r="J146" s="4"/>
      <c r="K146" s="4"/>
      <c r="L146" s="4"/>
      <c r="M146" s="344">
        <v>1</v>
      </c>
      <c r="N146" s="345"/>
      <c r="O146" s="13" t="s">
        <v>54</v>
      </c>
      <c r="P146" s="5"/>
    </row>
    <row r="147" spans="1:16" ht="15.75" thickBot="1" x14ac:dyDescent="0.3">
      <c r="B147" s="7" t="s">
        <v>36</v>
      </c>
      <c r="C147" s="23"/>
      <c r="D147" s="346" t="s">
        <v>40</v>
      </c>
      <c r="E147" s="347"/>
      <c r="F147" s="346" t="s">
        <v>47</v>
      </c>
      <c r="G147" s="347"/>
      <c r="H147" s="15"/>
      <c r="I147" s="15" t="s">
        <v>48</v>
      </c>
      <c r="J147" s="8"/>
      <c r="K147" s="8"/>
      <c r="L147" s="8"/>
      <c r="M147" s="8"/>
      <c r="N147" s="8"/>
      <c r="O147" s="8"/>
      <c r="P147" s="9"/>
    </row>
    <row r="149" spans="1:16" x14ac:dyDescent="0.25">
      <c r="I149" s="1"/>
    </row>
    <row r="150" spans="1:16" ht="15.75" x14ac:dyDescent="0.25">
      <c r="A150" s="10"/>
      <c r="B150" s="309" t="s">
        <v>0</v>
      </c>
      <c r="C150" s="310"/>
      <c r="D150" s="310"/>
      <c r="E150" s="310"/>
      <c r="F150" s="310"/>
      <c r="G150" s="310"/>
      <c r="H150" s="310"/>
      <c r="I150" s="310"/>
      <c r="J150" s="310"/>
      <c r="K150" s="310"/>
      <c r="L150" s="311"/>
      <c r="M150" s="312" t="s">
        <v>1</v>
      </c>
      <c r="N150" s="312"/>
      <c r="O150" s="312"/>
      <c r="P150" s="312"/>
    </row>
    <row r="151" spans="1:16" ht="21" x14ac:dyDescent="0.35">
      <c r="A151" s="313" t="s">
        <v>22</v>
      </c>
      <c r="B151" s="313"/>
      <c r="C151" s="313"/>
      <c r="D151" s="313"/>
      <c r="E151" s="313"/>
      <c r="F151" s="313"/>
      <c r="G151" s="313"/>
      <c r="H151" s="313"/>
      <c r="I151" s="313"/>
      <c r="J151" s="313"/>
      <c r="K151" s="313"/>
      <c r="L151" s="313"/>
      <c r="M151" s="313"/>
      <c r="N151" s="313"/>
      <c r="O151" s="313"/>
      <c r="P151" s="313"/>
    </row>
    <row r="152" spans="1:16" x14ac:dyDescent="0.25">
      <c r="A152" s="314" t="s">
        <v>3</v>
      </c>
      <c r="B152" s="315"/>
      <c r="C152" s="315"/>
      <c r="D152" s="315"/>
      <c r="E152" s="316"/>
      <c r="F152" s="317" t="s">
        <v>23</v>
      </c>
      <c r="G152" s="317"/>
      <c r="H152" s="317"/>
      <c r="I152" s="317"/>
      <c r="J152" s="21" t="s">
        <v>2</v>
      </c>
      <c r="K152" s="20"/>
      <c r="L152" s="318" t="s">
        <v>4</v>
      </c>
      <c r="M152" s="318"/>
      <c r="N152" s="318"/>
      <c r="O152" s="318"/>
      <c r="P152" s="319"/>
    </row>
    <row r="153" spans="1:16" x14ac:dyDescent="0.25">
      <c r="A153" s="320" t="s">
        <v>86</v>
      </c>
      <c r="B153" s="320"/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</row>
    <row r="154" spans="1:16" x14ac:dyDescent="0.25">
      <c r="A154" s="321" t="s">
        <v>5</v>
      </c>
      <c r="B154" s="321"/>
      <c r="C154" s="321"/>
      <c r="D154" s="321"/>
      <c r="E154" s="321"/>
      <c r="F154" s="321"/>
      <c r="G154" s="321"/>
      <c r="H154" s="321"/>
      <c r="I154" s="321"/>
      <c r="J154" s="321"/>
      <c r="K154" s="321"/>
      <c r="L154" s="321"/>
      <c r="M154" s="321"/>
      <c r="N154" s="321"/>
      <c r="O154" s="321"/>
      <c r="P154" s="321"/>
    </row>
    <row r="155" spans="1:16" x14ac:dyDescent="0.25">
      <c r="A155" s="322" t="s">
        <v>6</v>
      </c>
      <c r="B155" s="322"/>
      <c r="C155" s="322"/>
      <c r="D155" s="322"/>
      <c r="E155" s="323" t="s">
        <v>121</v>
      </c>
      <c r="F155" s="323"/>
      <c r="G155" s="323"/>
      <c r="H155" s="323"/>
      <c r="I155" s="323"/>
      <c r="J155" s="322" t="s">
        <v>7</v>
      </c>
      <c r="K155" s="322"/>
      <c r="L155" s="322"/>
      <c r="M155" s="323">
        <v>4</v>
      </c>
      <c r="N155" s="323"/>
      <c r="O155" s="323"/>
      <c r="P155" s="323"/>
    </row>
    <row r="156" spans="1:16" x14ac:dyDescent="0.25">
      <c r="A156" s="322" t="s">
        <v>8</v>
      </c>
      <c r="B156" s="322"/>
      <c r="C156" s="322"/>
      <c r="D156" s="322"/>
      <c r="E156" s="323" t="s">
        <v>152</v>
      </c>
      <c r="F156" s="323"/>
      <c r="G156" s="323"/>
      <c r="H156" s="323"/>
      <c r="I156" s="323"/>
      <c r="J156" s="322" t="s">
        <v>9</v>
      </c>
      <c r="K156" s="322"/>
      <c r="L156" s="322"/>
      <c r="M156" s="323"/>
      <c r="N156" s="323"/>
      <c r="O156" s="323"/>
      <c r="P156" s="323"/>
    </row>
    <row r="157" spans="1:16" x14ac:dyDescent="0.25">
      <c r="A157" s="322" t="s">
        <v>10</v>
      </c>
      <c r="B157" s="322"/>
      <c r="C157" s="322"/>
      <c r="D157" s="322"/>
      <c r="E157" s="323"/>
      <c r="F157" s="323"/>
      <c r="G157" s="323"/>
      <c r="H157" s="323"/>
      <c r="I157" s="323"/>
      <c r="J157" s="322" t="s">
        <v>11</v>
      </c>
      <c r="K157" s="322"/>
      <c r="L157" s="322"/>
      <c r="M157" s="323"/>
      <c r="N157" s="323"/>
      <c r="O157" s="323"/>
      <c r="P157" s="323"/>
    </row>
    <row r="158" spans="1:16" x14ac:dyDescent="0.25">
      <c r="A158" s="322" t="s">
        <v>12</v>
      </c>
      <c r="B158" s="322"/>
      <c r="C158" s="322"/>
      <c r="D158" s="322"/>
      <c r="E158" s="323"/>
      <c r="F158" s="323"/>
      <c r="G158" s="323"/>
      <c r="H158" s="323"/>
      <c r="I158" s="323"/>
      <c r="J158" s="322" t="s">
        <v>13</v>
      </c>
      <c r="K158" s="322"/>
      <c r="L158" s="322"/>
      <c r="M158" s="323"/>
      <c r="N158" s="323"/>
      <c r="O158" s="323"/>
      <c r="P158" s="323"/>
    </row>
    <row r="159" spans="1:16" x14ac:dyDescent="0.25">
      <c r="A159" s="322" t="s">
        <v>14</v>
      </c>
      <c r="B159" s="322"/>
      <c r="C159" s="322"/>
      <c r="D159" s="322"/>
      <c r="E159" s="324"/>
      <c r="F159" s="324"/>
      <c r="G159" s="324"/>
      <c r="H159" s="324"/>
      <c r="I159" s="324"/>
      <c r="J159" s="324"/>
      <c r="K159" s="324"/>
      <c r="L159" s="324"/>
      <c r="M159" s="324"/>
      <c r="N159" s="324"/>
      <c r="O159" s="324"/>
      <c r="P159" s="324"/>
    </row>
    <row r="160" spans="1:16" x14ac:dyDescent="0.25">
      <c r="A160" s="320" t="s">
        <v>15</v>
      </c>
      <c r="B160" s="320"/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</row>
    <row r="161" spans="1:16" x14ac:dyDescent="0.25">
      <c r="A161" s="325" t="s">
        <v>74</v>
      </c>
      <c r="B161" s="326" t="s">
        <v>16</v>
      </c>
      <c r="C161" s="326"/>
      <c r="D161" s="326" t="s">
        <v>58</v>
      </c>
      <c r="E161" s="326"/>
      <c r="F161" s="326"/>
      <c r="G161" s="325" t="s">
        <v>62</v>
      </c>
      <c r="H161" s="325"/>
      <c r="I161" s="325"/>
      <c r="J161" s="325" t="s">
        <v>63</v>
      </c>
      <c r="K161" s="325"/>
      <c r="L161" s="325"/>
      <c r="M161" s="327" t="s">
        <v>64</v>
      </c>
      <c r="N161" s="327"/>
      <c r="O161" s="327"/>
      <c r="P161" s="11" t="s">
        <v>21</v>
      </c>
    </row>
    <row r="162" spans="1:16" ht="22.5" x14ac:dyDescent="0.25">
      <c r="A162" s="325"/>
      <c r="B162" s="326"/>
      <c r="C162" s="326"/>
      <c r="D162" s="18" t="s">
        <v>59</v>
      </c>
      <c r="E162" s="18" t="s">
        <v>60</v>
      </c>
      <c r="F162" s="18" t="s">
        <v>61</v>
      </c>
      <c r="G162" s="25" t="s">
        <v>59</v>
      </c>
      <c r="H162" s="25" t="s">
        <v>60</v>
      </c>
      <c r="I162" s="18" t="s">
        <v>65</v>
      </c>
      <c r="J162" s="18" t="s">
        <v>59</v>
      </c>
      <c r="K162" s="18" t="s">
        <v>60</v>
      </c>
      <c r="L162" s="18" t="s">
        <v>61</v>
      </c>
      <c r="M162" s="25" t="s">
        <v>59</v>
      </c>
      <c r="N162" s="25" t="s">
        <v>60</v>
      </c>
      <c r="O162" s="18" t="s">
        <v>65</v>
      </c>
      <c r="P162" s="19" t="s">
        <v>24</v>
      </c>
    </row>
    <row r="163" spans="1:16" x14ac:dyDescent="0.25">
      <c r="A163" s="307">
        <v>301</v>
      </c>
      <c r="B163" s="307" t="s">
        <v>17</v>
      </c>
      <c r="C163" s="11" t="s">
        <v>75</v>
      </c>
      <c r="D163" s="12"/>
      <c r="E163" s="12"/>
      <c r="F163" s="12"/>
      <c r="G163" s="10"/>
      <c r="H163" s="10"/>
      <c r="I163" s="10"/>
      <c r="J163" s="12"/>
      <c r="K163" s="12"/>
      <c r="L163" s="12"/>
      <c r="M163" s="12"/>
      <c r="N163" s="12"/>
      <c r="O163" s="12">
        <f>SUM(M163:N163)</f>
        <v>0</v>
      </c>
      <c r="P163" s="10"/>
    </row>
    <row r="164" spans="1:16" x14ac:dyDescent="0.25">
      <c r="A164" s="308"/>
      <c r="B164" s="308"/>
      <c r="C164" s="11" t="s">
        <v>76</v>
      </c>
      <c r="D164" s="12"/>
      <c r="E164" s="12"/>
      <c r="F164" s="12"/>
      <c r="G164" s="10"/>
      <c r="H164" s="10"/>
      <c r="I164" s="10"/>
      <c r="J164" s="12"/>
      <c r="K164" s="12"/>
      <c r="L164" s="12"/>
      <c r="M164" s="12"/>
      <c r="N164" s="12"/>
      <c r="O164" s="12"/>
      <c r="P164" s="10"/>
    </row>
    <row r="165" spans="1:16" x14ac:dyDescent="0.25">
      <c r="A165" s="328"/>
      <c r="B165" s="348" t="s">
        <v>82</v>
      </c>
      <c r="C165" s="11" t="s">
        <v>75</v>
      </c>
      <c r="D165" s="12"/>
      <c r="E165" s="12"/>
      <c r="F165" s="12"/>
      <c r="G165" s="10"/>
      <c r="H165" s="10"/>
      <c r="I165" s="10"/>
      <c r="J165" s="12"/>
      <c r="K165" s="12"/>
      <c r="L165" s="12"/>
      <c r="M165" s="12"/>
      <c r="N165" s="12"/>
      <c r="O165" s="12"/>
      <c r="P165" s="10"/>
    </row>
    <row r="166" spans="1:16" x14ac:dyDescent="0.25">
      <c r="A166" s="328"/>
      <c r="B166" s="348"/>
      <c r="C166" s="11" t="s">
        <v>76</v>
      </c>
      <c r="D166" s="12"/>
      <c r="E166" s="12"/>
      <c r="F166" s="12"/>
      <c r="G166" s="10"/>
      <c r="H166" s="10"/>
      <c r="I166" s="10"/>
      <c r="J166" s="12"/>
      <c r="K166" s="12"/>
      <c r="L166" s="12"/>
      <c r="M166" s="12"/>
      <c r="N166" s="12"/>
      <c r="O166" s="12"/>
      <c r="P166" s="10"/>
    </row>
    <row r="167" spans="1:16" x14ac:dyDescent="0.25">
      <c r="A167" s="328"/>
      <c r="B167" s="348" t="s">
        <v>83</v>
      </c>
      <c r="C167" s="11" t="s">
        <v>75</v>
      </c>
      <c r="D167" s="12"/>
      <c r="E167" s="12"/>
      <c r="F167" s="12"/>
      <c r="G167" s="10"/>
      <c r="H167" s="10"/>
      <c r="I167" s="10"/>
      <c r="J167" s="12"/>
      <c r="K167" s="12"/>
      <c r="L167" s="12"/>
      <c r="M167" s="12"/>
      <c r="N167" s="12"/>
      <c r="O167" s="12"/>
      <c r="P167" s="10"/>
    </row>
    <row r="168" spans="1:16" x14ac:dyDescent="0.25">
      <c r="A168" s="328"/>
      <c r="B168" s="348"/>
      <c r="C168" s="11" t="s">
        <v>76</v>
      </c>
      <c r="D168" s="12"/>
      <c r="E168" s="12"/>
      <c r="F168" s="12"/>
      <c r="G168" s="10"/>
      <c r="H168" s="10"/>
      <c r="I168" s="10"/>
      <c r="J168" s="12"/>
      <c r="K168" s="12"/>
      <c r="L168" s="12"/>
      <c r="M168" s="12"/>
      <c r="N168" s="12"/>
      <c r="O168" s="12"/>
      <c r="P168" s="10"/>
    </row>
    <row r="169" spans="1:16" x14ac:dyDescent="0.25">
      <c r="A169" s="349"/>
      <c r="B169" s="329" t="s">
        <v>84</v>
      </c>
      <c r="C169" s="11"/>
      <c r="D169" s="12"/>
      <c r="E169" s="12"/>
      <c r="F169" s="12"/>
      <c r="G169" s="10"/>
      <c r="H169" s="10"/>
      <c r="I169" s="10"/>
      <c r="J169" s="12"/>
      <c r="K169" s="12"/>
      <c r="L169" s="12"/>
      <c r="M169" s="12"/>
      <c r="N169" s="12"/>
      <c r="O169" s="12"/>
      <c r="P169" s="10"/>
    </row>
    <row r="170" spans="1:16" x14ac:dyDescent="0.25">
      <c r="A170" s="350"/>
      <c r="B170" s="330"/>
      <c r="C170" s="11"/>
      <c r="D170" s="12"/>
      <c r="E170" s="12"/>
      <c r="F170" s="12"/>
      <c r="G170" s="10"/>
      <c r="H170" s="10"/>
      <c r="I170" s="10"/>
      <c r="J170" s="12"/>
      <c r="K170" s="12"/>
      <c r="L170" s="12"/>
      <c r="M170" s="12"/>
      <c r="N170" s="12"/>
      <c r="O170" s="12"/>
      <c r="P170" s="10"/>
    </row>
    <row r="171" spans="1:16" x14ac:dyDescent="0.25">
      <c r="A171" s="328"/>
      <c r="B171" s="348" t="s">
        <v>79</v>
      </c>
      <c r="C171" s="11" t="s">
        <v>75</v>
      </c>
      <c r="D171" s="12"/>
      <c r="E171" s="12"/>
      <c r="F171" s="12"/>
      <c r="G171" s="10"/>
      <c r="H171" s="10"/>
      <c r="I171" s="10"/>
      <c r="J171" s="12"/>
      <c r="K171" s="12"/>
      <c r="L171" s="12"/>
      <c r="M171" s="12"/>
      <c r="N171" s="12"/>
      <c r="O171" s="12"/>
      <c r="P171" s="10"/>
    </row>
    <row r="172" spans="1:16" x14ac:dyDescent="0.25">
      <c r="A172" s="328"/>
      <c r="B172" s="348"/>
      <c r="C172" s="11" t="s">
        <v>76</v>
      </c>
      <c r="D172" s="12"/>
      <c r="E172" s="12"/>
      <c r="F172" s="12"/>
      <c r="G172" s="10"/>
      <c r="H172" s="10"/>
      <c r="I172" s="10"/>
      <c r="J172" s="12"/>
      <c r="K172" s="12"/>
      <c r="L172" s="12"/>
      <c r="M172" s="12"/>
      <c r="N172" s="12"/>
      <c r="O172" s="12"/>
      <c r="P172" s="10"/>
    </row>
    <row r="173" spans="1:16" x14ac:dyDescent="0.25">
      <c r="A173" s="328" t="s">
        <v>68</v>
      </c>
      <c r="B173" s="348" t="s">
        <v>66</v>
      </c>
      <c r="C173" s="11" t="s">
        <v>75</v>
      </c>
      <c r="D173" s="12"/>
      <c r="E173" s="12"/>
      <c r="F173" s="12"/>
      <c r="G173" s="10"/>
      <c r="H173" s="10"/>
      <c r="I173" s="10"/>
      <c r="J173" s="12"/>
      <c r="K173" s="12"/>
      <c r="L173" s="12"/>
      <c r="M173" s="12"/>
      <c r="N173" s="12"/>
      <c r="O173" s="12"/>
      <c r="P173" s="10"/>
    </row>
    <row r="174" spans="1:16" x14ac:dyDescent="0.25">
      <c r="A174" s="328"/>
      <c r="B174" s="348"/>
      <c r="C174" s="11" t="s">
        <v>76</v>
      </c>
      <c r="D174" s="12"/>
      <c r="E174" s="12"/>
      <c r="F174" s="12"/>
      <c r="G174" s="10"/>
      <c r="H174" s="10"/>
      <c r="I174" s="10"/>
      <c r="J174" s="12"/>
      <c r="K174" s="12"/>
      <c r="L174" s="12"/>
      <c r="M174" s="12"/>
      <c r="N174" s="12"/>
      <c r="O174" s="12"/>
      <c r="P174" s="10"/>
    </row>
    <row r="175" spans="1:16" x14ac:dyDescent="0.25">
      <c r="A175" s="328" t="s">
        <v>70</v>
      </c>
      <c r="B175" s="335" t="s">
        <v>115</v>
      </c>
      <c r="C175" s="11" t="s">
        <v>75</v>
      </c>
      <c r="D175" s="12"/>
      <c r="E175" s="12"/>
      <c r="F175" s="12"/>
      <c r="G175" s="10"/>
      <c r="H175" s="10"/>
      <c r="I175" s="10"/>
      <c r="J175" s="12"/>
      <c r="K175" s="12"/>
      <c r="L175" s="12"/>
      <c r="M175" s="12"/>
      <c r="N175" s="12"/>
      <c r="O175" s="12"/>
      <c r="P175" s="10"/>
    </row>
    <row r="176" spans="1:16" x14ac:dyDescent="0.25">
      <c r="A176" s="328"/>
      <c r="B176" s="335"/>
      <c r="C176" s="11" t="s">
        <v>76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 x14ac:dyDescent="0.25">
      <c r="A177" s="321" t="s">
        <v>57</v>
      </c>
      <c r="B177" s="321"/>
      <c r="C177" s="10"/>
      <c r="D177" s="320" t="s">
        <v>19</v>
      </c>
      <c r="E177" s="320"/>
      <c r="F177" s="320"/>
      <c r="G177" s="320"/>
      <c r="H177" s="320"/>
      <c r="I177" s="320"/>
      <c r="J177" s="320"/>
      <c r="K177" s="12" t="s">
        <v>56</v>
      </c>
      <c r="L177" s="324"/>
      <c r="M177" s="324"/>
      <c r="N177" s="324"/>
      <c r="O177" s="324"/>
      <c r="P177" s="324"/>
    </row>
    <row r="178" spans="1:16" x14ac:dyDescent="0.25">
      <c r="A178" s="336" t="s">
        <v>71</v>
      </c>
      <c r="B178" s="336"/>
      <c r="C178" s="336"/>
      <c r="D178" s="336"/>
      <c r="E178" s="336"/>
      <c r="F178" s="336"/>
      <c r="G178" s="336"/>
      <c r="H178" s="336"/>
      <c r="I178" s="336"/>
      <c r="J178" s="336"/>
      <c r="K178" s="336"/>
      <c r="L178" s="336"/>
      <c r="M178" s="336"/>
      <c r="N178" s="336"/>
      <c r="O178" s="336"/>
      <c r="P178" s="336"/>
    </row>
    <row r="179" spans="1:16" x14ac:dyDescent="0.25">
      <c r="A179" s="320" t="s">
        <v>72</v>
      </c>
      <c r="B179" s="320"/>
      <c r="C179" s="320"/>
      <c r="D179" s="320"/>
      <c r="E179" s="320"/>
      <c r="F179" s="320"/>
      <c r="G179" s="320"/>
      <c r="H179" s="320"/>
      <c r="I179" s="320"/>
      <c r="J179" s="320"/>
      <c r="K179" s="320"/>
      <c r="L179" s="320"/>
      <c r="M179" s="320"/>
      <c r="N179" s="320"/>
      <c r="O179" s="320"/>
      <c r="P179" s="320"/>
    </row>
    <row r="180" spans="1:16" x14ac:dyDescent="0.25">
      <c r="A180" s="320" t="s">
        <v>20</v>
      </c>
      <c r="B180" s="320"/>
      <c r="C180" s="320"/>
      <c r="D180" s="320"/>
      <c r="E180" s="320"/>
      <c r="F180" s="320"/>
      <c r="G180" s="320"/>
      <c r="H180" s="320" t="s">
        <v>56</v>
      </c>
      <c r="I180" s="320"/>
      <c r="J180" s="320"/>
      <c r="K180" s="320"/>
      <c r="L180" s="320"/>
      <c r="M180" s="320"/>
      <c r="N180" s="320"/>
      <c r="O180" s="320"/>
      <c r="P180" s="320"/>
    </row>
    <row r="181" spans="1:16" x14ac:dyDescent="0.25">
      <c r="A181" s="321" t="s">
        <v>73</v>
      </c>
      <c r="B181" s="321"/>
      <c r="C181" s="321"/>
      <c r="D181" s="321"/>
      <c r="E181" s="321"/>
      <c r="F181" s="321"/>
      <c r="G181" s="321"/>
      <c r="H181" s="321"/>
      <c r="I181" s="321"/>
      <c r="J181" s="321"/>
      <c r="K181" s="321"/>
      <c r="L181" s="321"/>
      <c r="M181" s="321"/>
      <c r="N181" s="321"/>
      <c r="O181" s="321"/>
      <c r="P181" s="321"/>
    </row>
    <row r="182" spans="1:16" x14ac:dyDescent="0.25">
      <c r="A182" s="322" t="s">
        <v>25</v>
      </c>
      <c r="B182" s="322"/>
      <c r="C182" s="322"/>
      <c r="D182" s="322"/>
      <c r="E182" s="322"/>
      <c r="F182" s="322"/>
      <c r="G182" s="322"/>
      <c r="H182" s="322"/>
      <c r="I182" s="322"/>
      <c r="J182" s="322"/>
      <c r="K182" s="322"/>
      <c r="L182" s="322"/>
      <c r="M182" s="322"/>
      <c r="N182" s="322"/>
      <c r="O182" s="322"/>
      <c r="P182" s="322"/>
    </row>
    <row r="183" spans="1:16" x14ac:dyDescent="0.25">
      <c r="A183" s="322" t="s">
        <v>26</v>
      </c>
      <c r="B183" s="322"/>
      <c r="C183" s="322"/>
      <c r="D183" s="322"/>
      <c r="E183" s="322"/>
      <c r="F183" s="322"/>
      <c r="G183" s="322"/>
      <c r="H183" s="322"/>
      <c r="I183" s="322"/>
      <c r="J183" s="322"/>
      <c r="K183" s="322"/>
      <c r="L183" s="322"/>
      <c r="M183" s="322"/>
      <c r="N183" s="322"/>
      <c r="O183" s="322"/>
      <c r="P183" s="322"/>
    </row>
    <row r="184" spans="1:16" x14ac:dyDescent="0.25">
      <c r="A184" s="321" t="s">
        <v>27</v>
      </c>
      <c r="B184" s="321"/>
      <c r="C184" s="320"/>
      <c r="D184" s="320"/>
      <c r="E184" s="320"/>
      <c r="F184" s="320"/>
      <c r="G184" s="320"/>
      <c r="H184" s="320"/>
      <c r="I184" s="320"/>
      <c r="J184" s="320"/>
      <c r="K184" s="320"/>
      <c r="L184" s="320"/>
      <c r="M184" s="320"/>
      <c r="N184" s="320"/>
      <c r="O184" s="320"/>
      <c r="P184" s="320"/>
    </row>
    <row r="185" spans="1:16" x14ac:dyDescent="0.25">
      <c r="A185" s="321" t="s">
        <v>28</v>
      </c>
      <c r="B185" s="321"/>
      <c r="C185" s="320"/>
      <c r="D185" s="320"/>
      <c r="E185" s="320"/>
      <c r="F185" s="320"/>
      <c r="G185" s="320"/>
      <c r="H185" s="320"/>
      <c r="I185" s="320"/>
      <c r="J185" s="320"/>
      <c r="K185" s="320"/>
      <c r="L185" s="320"/>
      <c r="M185" s="320"/>
      <c r="N185" s="320"/>
      <c r="O185" s="320"/>
      <c r="P185" s="320"/>
    </row>
    <row r="186" spans="1:16" x14ac:dyDescent="0.25">
      <c r="A186" s="321" t="s">
        <v>29</v>
      </c>
      <c r="B186" s="321"/>
      <c r="C186" s="320"/>
      <c r="D186" s="320"/>
      <c r="E186" s="320"/>
      <c r="F186" s="320"/>
      <c r="G186" s="320"/>
      <c r="H186" s="320"/>
      <c r="I186" s="320"/>
      <c r="J186" s="320"/>
      <c r="K186" s="320"/>
      <c r="L186" s="320"/>
      <c r="M186" s="320"/>
      <c r="N186" s="320"/>
      <c r="O186" s="320"/>
      <c r="P186" s="320"/>
    </row>
    <row r="187" spans="1:16" x14ac:dyDescent="0.25">
      <c r="A187" s="320" t="s">
        <v>30</v>
      </c>
      <c r="B187" s="320"/>
      <c r="C187" s="320"/>
      <c r="D187" s="320"/>
      <c r="E187" s="320"/>
      <c r="F187" s="324"/>
      <c r="G187" s="324"/>
      <c r="H187" s="324"/>
      <c r="I187" s="324"/>
      <c r="J187" s="324"/>
      <c r="K187" s="324"/>
      <c r="L187" s="324"/>
      <c r="M187" s="320" t="s">
        <v>31</v>
      </c>
      <c r="N187" s="320"/>
      <c r="O187" s="320"/>
      <c r="P187" s="320"/>
    </row>
    <row r="188" spans="1:16" x14ac:dyDescent="0.25">
      <c r="A188" s="320"/>
      <c r="B188" s="320"/>
      <c r="C188" s="320"/>
      <c r="D188" s="320"/>
      <c r="E188" s="320"/>
      <c r="F188" s="324"/>
      <c r="G188" s="324"/>
      <c r="H188" s="324"/>
      <c r="I188" s="324"/>
      <c r="J188" s="324"/>
      <c r="K188" s="324"/>
      <c r="L188" s="324"/>
      <c r="M188" s="320"/>
      <c r="N188" s="320"/>
      <c r="O188" s="320"/>
      <c r="P188" s="320"/>
    </row>
    <row r="189" spans="1:16" x14ac:dyDescent="0.25">
      <c r="A189" s="320"/>
      <c r="B189" s="320"/>
      <c r="C189" s="320"/>
      <c r="D189" s="320"/>
      <c r="E189" s="320"/>
      <c r="F189" s="324"/>
      <c r="G189" s="324"/>
      <c r="H189" s="324"/>
      <c r="I189" s="324"/>
      <c r="J189" s="324"/>
      <c r="K189" s="324"/>
      <c r="L189" s="324"/>
      <c r="M189" s="320"/>
      <c r="N189" s="320"/>
      <c r="O189" s="320"/>
      <c r="P189" s="320"/>
    </row>
    <row r="190" spans="1:16" x14ac:dyDescent="0.25">
      <c r="A190" s="320"/>
      <c r="B190" s="320"/>
      <c r="C190" s="320"/>
      <c r="D190" s="320"/>
      <c r="E190" s="320"/>
      <c r="F190" s="324"/>
      <c r="G190" s="324"/>
      <c r="H190" s="324"/>
      <c r="I190" s="324"/>
      <c r="J190" s="324"/>
      <c r="K190" s="324"/>
      <c r="L190" s="324"/>
      <c r="M190" s="320"/>
      <c r="N190" s="320"/>
      <c r="O190" s="320"/>
      <c r="P190" s="320"/>
    </row>
    <row r="191" spans="1:16" x14ac:dyDescent="0.25">
      <c r="B191" s="339" t="s">
        <v>49</v>
      </c>
      <c r="C191" s="340"/>
      <c r="D191" s="340"/>
      <c r="E191" s="340"/>
      <c r="F191" s="340"/>
      <c r="G191" s="340"/>
      <c r="H191" s="340"/>
      <c r="I191" s="341"/>
      <c r="J191" s="342" t="s">
        <v>50</v>
      </c>
      <c r="K191" s="340"/>
      <c r="L191" s="340"/>
      <c r="M191" s="340"/>
      <c r="N191" s="340"/>
      <c r="O191" s="340"/>
      <c r="P191" s="343"/>
    </row>
    <row r="192" spans="1:16" x14ac:dyDescent="0.25">
      <c r="B192" s="16" t="s">
        <v>32</v>
      </c>
      <c r="C192" s="22"/>
      <c r="D192" s="337" t="s">
        <v>21</v>
      </c>
      <c r="E192" s="338"/>
      <c r="F192" s="2" t="s">
        <v>32</v>
      </c>
      <c r="G192" s="13"/>
      <c r="H192" s="13"/>
      <c r="I192" s="14" t="s">
        <v>21</v>
      </c>
      <c r="J192" s="4"/>
      <c r="K192" s="4"/>
      <c r="L192" s="4"/>
      <c r="M192" s="3" t="s">
        <v>51</v>
      </c>
      <c r="N192" s="4"/>
      <c r="O192" s="3" t="s">
        <v>21</v>
      </c>
      <c r="P192" s="5"/>
    </row>
    <row r="193" spans="1:16" x14ac:dyDescent="0.25">
      <c r="B193" s="6" t="s">
        <v>33</v>
      </c>
      <c r="C193" s="17"/>
      <c r="D193" s="344" t="s">
        <v>37</v>
      </c>
      <c r="E193" s="345"/>
      <c r="F193" s="344" t="s">
        <v>41</v>
      </c>
      <c r="G193" s="345"/>
      <c r="H193" s="13"/>
      <c r="I193" s="13" t="s">
        <v>42</v>
      </c>
      <c r="J193" s="4"/>
      <c r="K193" s="4"/>
      <c r="L193" s="4"/>
      <c r="M193" s="344">
        <v>3</v>
      </c>
      <c r="N193" s="345"/>
      <c r="O193" s="13" t="s">
        <v>52</v>
      </c>
      <c r="P193" s="5"/>
    </row>
    <row r="194" spans="1:16" x14ac:dyDescent="0.25">
      <c r="B194" s="6" t="s">
        <v>34</v>
      </c>
      <c r="C194" s="17"/>
      <c r="D194" s="344" t="s">
        <v>38</v>
      </c>
      <c r="E194" s="345"/>
      <c r="F194" s="344" t="s">
        <v>43</v>
      </c>
      <c r="G194" s="345"/>
      <c r="H194" s="13"/>
      <c r="I194" s="13" t="s">
        <v>44</v>
      </c>
      <c r="J194" s="4"/>
      <c r="K194" s="4"/>
      <c r="L194" s="4"/>
      <c r="M194" s="344">
        <v>2</v>
      </c>
      <c r="N194" s="345"/>
      <c r="O194" s="13" t="s">
        <v>53</v>
      </c>
      <c r="P194" s="5"/>
    </row>
    <row r="195" spans="1:16" x14ac:dyDescent="0.25">
      <c r="B195" s="6" t="s">
        <v>35</v>
      </c>
      <c r="C195" s="17"/>
      <c r="D195" s="344" t="s">
        <v>39</v>
      </c>
      <c r="E195" s="345"/>
      <c r="F195" s="344" t="s">
        <v>45</v>
      </c>
      <c r="G195" s="345"/>
      <c r="H195" s="13"/>
      <c r="I195" s="13" t="s">
        <v>46</v>
      </c>
      <c r="J195" s="4"/>
      <c r="K195" s="4"/>
      <c r="L195" s="4"/>
      <c r="M195" s="344">
        <v>1</v>
      </c>
      <c r="N195" s="345"/>
      <c r="O195" s="13" t="s">
        <v>54</v>
      </c>
      <c r="P195" s="5"/>
    </row>
    <row r="196" spans="1:16" ht="15.75" thickBot="1" x14ac:dyDescent="0.3">
      <c r="B196" s="7" t="s">
        <v>36</v>
      </c>
      <c r="C196" s="23"/>
      <c r="D196" s="346" t="s">
        <v>40</v>
      </c>
      <c r="E196" s="347"/>
      <c r="F196" s="346" t="s">
        <v>47</v>
      </c>
      <c r="G196" s="347"/>
      <c r="H196" s="15"/>
      <c r="I196" s="15" t="s">
        <v>48</v>
      </c>
      <c r="J196" s="8"/>
      <c r="K196" s="8"/>
      <c r="L196" s="8"/>
      <c r="M196" s="8"/>
      <c r="N196" s="8"/>
      <c r="O196" s="8"/>
      <c r="P196" s="9"/>
    </row>
    <row r="198" spans="1:16" x14ac:dyDescent="0.25">
      <c r="I198" s="1"/>
    </row>
    <row r="199" spans="1:16" ht="15.75" x14ac:dyDescent="0.25">
      <c r="A199" s="10"/>
      <c r="B199" s="309" t="s">
        <v>0</v>
      </c>
      <c r="C199" s="310"/>
      <c r="D199" s="310"/>
      <c r="E199" s="310"/>
      <c r="F199" s="310"/>
      <c r="G199" s="310"/>
      <c r="H199" s="310"/>
      <c r="I199" s="310"/>
      <c r="J199" s="310"/>
      <c r="K199" s="310"/>
      <c r="L199" s="311"/>
      <c r="M199" s="312" t="s">
        <v>1</v>
      </c>
      <c r="N199" s="312"/>
      <c r="O199" s="312"/>
      <c r="P199" s="312"/>
    </row>
    <row r="200" spans="1:16" ht="21" x14ac:dyDescent="0.35">
      <c r="A200" s="313" t="s">
        <v>22</v>
      </c>
      <c r="B200" s="313"/>
      <c r="C200" s="313"/>
      <c r="D200" s="313"/>
      <c r="E200" s="313"/>
      <c r="F200" s="313"/>
      <c r="G200" s="313"/>
      <c r="H200" s="313"/>
      <c r="I200" s="313"/>
      <c r="J200" s="313"/>
      <c r="K200" s="313"/>
      <c r="L200" s="313"/>
      <c r="M200" s="313"/>
      <c r="N200" s="313"/>
      <c r="O200" s="313"/>
      <c r="P200" s="313"/>
    </row>
    <row r="201" spans="1:16" x14ac:dyDescent="0.25">
      <c r="A201" s="314" t="s">
        <v>3</v>
      </c>
      <c r="B201" s="315"/>
      <c r="C201" s="315"/>
      <c r="D201" s="315"/>
      <c r="E201" s="316"/>
      <c r="F201" s="317" t="s">
        <v>23</v>
      </c>
      <c r="G201" s="317"/>
      <c r="H201" s="317"/>
      <c r="I201" s="317"/>
      <c r="J201" s="21" t="s">
        <v>2</v>
      </c>
      <c r="K201" s="20"/>
      <c r="L201" s="318" t="s">
        <v>4</v>
      </c>
      <c r="M201" s="318"/>
      <c r="N201" s="318"/>
      <c r="O201" s="318"/>
      <c r="P201" s="319"/>
    </row>
    <row r="202" spans="1:16" x14ac:dyDescent="0.25">
      <c r="A202" s="320" t="s">
        <v>86</v>
      </c>
      <c r="B202" s="320"/>
      <c r="C202" s="320"/>
      <c r="D202" s="320"/>
      <c r="E202" s="320"/>
      <c r="F202" s="320"/>
      <c r="G202" s="320"/>
      <c r="H202" s="320"/>
      <c r="I202" s="320"/>
      <c r="J202" s="320"/>
      <c r="K202" s="320"/>
      <c r="L202" s="320"/>
      <c r="M202" s="320"/>
      <c r="N202" s="320"/>
      <c r="O202" s="320"/>
      <c r="P202" s="320"/>
    </row>
    <row r="203" spans="1:16" x14ac:dyDescent="0.25">
      <c r="A203" s="321" t="s">
        <v>5</v>
      </c>
      <c r="B203" s="321"/>
      <c r="C203" s="321"/>
      <c r="D203" s="321"/>
      <c r="E203" s="321"/>
      <c r="F203" s="321"/>
      <c r="G203" s="321"/>
      <c r="H203" s="321"/>
      <c r="I203" s="321"/>
      <c r="J203" s="321"/>
      <c r="K203" s="321"/>
      <c r="L203" s="321"/>
      <c r="M203" s="321"/>
      <c r="N203" s="321"/>
      <c r="O203" s="321"/>
      <c r="P203" s="321"/>
    </row>
    <row r="204" spans="1:16" x14ac:dyDescent="0.25">
      <c r="A204" s="322" t="s">
        <v>6</v>
      </c>
      <c r="B204" s="322"/>
      <c r="C204" s="322"/>
      <c r="D204" s="322"/>
      <c r="E204" s="323" t="s">
        <v>142</v>
      </c>
      <c r="F204" s="323"/>
      <c r="G204" s="323"/>
      <c r="H204" s="323"/>
      <c r="I204" s="323"/>
      <c r="J204" s="322" t="s">
        <v>7</v>
      </c>
      <c r="K204" s="322"/>
      <c r="L204" s="322"/>
      <c r="M204" s="323">
        <v>5</v>
      </c>
      <c r="N204" s="323"/>
      <c r="O204" s="323"/>
      <c r="P204" s="323"/>
    </row>
    <row r="205" spans="1:16" x14ac:dyDescent="0.25">
      <c r="A205" s="322" t="s">
        <v>8</v>
      </c>
      <c r="B205" s="322"/>
      <c r="C205" s="322"/>
      <c r="D205" s="322"/>
      <c r="E205" s="323" t="s">
        <v>152</v>
      </c>
      <c r="F205" s="323"/>
      <c r="G205" s="323"/>
      <c r="H205" s="323"/>
      <c r="I205" s="323"/>
      <c r="J205" s="322" t="s">
        <v>9</v>
      </c>
      <c r="K205" s="322"/>
      <c r="L205" s="322"/>
      <c r="M205" s="323"/>
      <c r="N205" s="323"/>
      <c r="O205" s="323"/>
      <c r="P205" s="323"/>
    </row>
    <row r="206" spans="1:16" x14ac:dyDescent="0.25">
      <c r="A206" s="322" t="s">
        <v>10</v>
      </c>
      <c r="B206" s="322"/>
      <c r="C206" s="322"/>
      <c r="D206" s="322"/>
      <c r="E206" s="323"/>
      <c r="F206" s="323"/>
      <c r="G206" s="323"/>
      <c r="H206" s="323"/>
      <c r="I206" s="323"/>
      <c r="J206" s="322" t="s">
        <v>11</v>
      </c>
      <c r="K206" s="322"/>
      <c r="L206" s="322"/>
      <c r="M206" s="323"/>
      <c r="N206" s="323"/>
      <c r="O206" s="323"/>
      <c r="P206" s="323"/>
    </row>
    <row r="207" spans="1:16" x14ac:dyDescent="0.25">
      <c r="A207" s="322" t="s">
        <v>12</v>
      </c>
      <c r="B207" s="322"/>
      <c r="C207" s="322"/>
      <c r="D207" s="322"/>
      <c r="E207" s="323"/>
      <c r="F207" s="323"/>
      <c r="G207" s="323"/>
      <c r="H207" s="323"/>
      <c r="I207" s="323"/>
      <c r="J207" s="322" t="s">
        <v>13</v>
      </c>
      <c r="K207" s="322"/>
      <c r="L207" s="322"/>
      <c r="M207" s="323"/>
      <c r="N207" s="323"/>
      <c r="O207" s="323"/>
      <c r="P207" s="323"/>
    </row>
    <row r="208" spans="1:16" x14ac:dyDescent="0.25">
      <c r="A208" s="322" t="s">
        <v>14</v>
      </c>
      <c r="B208" s="322"/>
      <c r="C208" s="322"/>
      <c r="D208" s="322"/>
      <c r="E208" s="324"/>
      <c r="F208" s="324"/>
      <c r="G208" s="324"/>
      <c r="H208" s="324"/>
      <c r="I208" s="324"/>
      <c r="J208" s="324"/>
      <c r="K208" s="324"/>
      <c r="L208" s="324"/>
      <c r="M208" s="324"/>
      <c r="N208" s="324"/>
      <c r="O208" s="324"/>
      <c r="P208" s="324"/>
    </row>
    <row r="209" spans="1:16" x14ac:dyDescent="0.25">
      <c r="A209" s="320" t="s">
        <v>15</v>
      </c>
      <c r="B209" s="320"/>
      <c r="C209" s="320"/>
      <c r="D209" s="320"/>
      <c r="E209" s="320"/>
      <c r="F209" s="320"/>
      <c r="G209" s="320"/>
      <c r="H209" s="320"/>
      <c r="I209" s="320"/>
      <c r="J209" s="320"/>
      <c r="K209" s="320"/>
      <c r="L209" s="320"/>
      <c r="M209" s="320"/>
      <c r="N209" s="320"/>
      <c r="O209" s="320"/>
      <c r="P209" s="320"/>
    </row>
    <row r="210" spans="1:16" x14ac:dyDescent="0.25">
      <c r="A210" s="325" t="s">
        <v>74</v>
      </c>
      <c r="B210" s="326" t="s">
        <v>16</v>
      </c>
      <c r="C210" s="326"/>
      <c r="D210" s="326" t="s">
        <v>58</v>
      </c>
      <c r="E210" s="326"/>
      <c r="F210" s="326"/>
      <c r="G210" s="325" t="s">
        <v>62</v>
      </c>
      <c r="H210" s="325"/>
      <c r="I210" s="325"/>
      <c r="J210" s="325" t="s">
        <v>63</v>
      </c>
      <c r="K210" s="325"/>
      <c r="L210" s="325"/>
      <c r="M210" s="327" t="s">
        <v>64</v>
      </c>
      <c r="N210" s="327"/>
      <c r="O210" s="327"/>
      <c r="P210" s="11" t="s">
        <v>21</v>
      </c>
    </row>
    <row r="211" spans="1:16" ht="22.5" x14ac:dyDescent="0.25">
      <c r="A211" s="325"/>
      <c r="B211" s="326"/>
      <c r="C211" s="326"/>
      <c r="D211" s="18" t="s">
        <v>59</v>
      </c>
      <c r="E211" s="18" t="s">
        <v>60</v>
      </c>
      <c r="F211" s="18" t="s">
        <v>61</v>
      </c>
      <c r="G211" s="25" t="s">
        <v>59</v>
      </c>
      <c r="H211" s="25" t="s">
        <v>60</v>
      </c>
      <c r="I211" s="18" t="s">
        <v>65</v>
      </c>
      <c r="J211" s="18" t="s">
        <v>59</v>
      </c>
      <c r="K211" s="18" t="s">
        <v>60</v>
      </c>
      <c r="L211" s="18" t="s">
        <v>61</v>
      </c>
      <c r="M211" s="25" t="s">
        <v>59</v>
      </c>
      <c r="N211" s="25" t="s">
        <v>60</v>
      </c>
      <c r="O211" s="18" t="s">
        <v>65</v>
      </c>
      <c r="P211" s="19" t="s">
        <v>24</v>
      </c>
    </row>
    <row r="212" spans="1:16" x14ac:dyDescent="0.25">
      <c r="A212" s="307">
        <v>301</v>
      </c>
      <c r="B212" s="307" t="s">
        <v>17</v>
      </c>
      <c r="C212" s="11" t="s">
        <v>75</v>
      </c>
      <c r="D212" s="12"/>
      <c r="E212" s="12"/>
      <c r="F212" s="12"/>
      <c r="G212" s="10"/>
      <c r="H212" s="10"/>
      <c r="I212" s="10"/>
      <c r="J212" s="12"/>
      <c r="K212" s="12"/>
      <c r="L212" s="12"/>
      <c r="M212" s="12"/>
      <c r="N212" s="12"/>
      <c r="O212" s="12">
        <f>SUM(M212:N212)</f>
        <v>0</v>
      </c>
      <c r="P212" s="10"/>
    </row>
    <row r="213" spans="1:16" x14ac:dyDescent="0.25">
      <c r="A213" s="308"/>
      <c r="B213" s="308"/>
      <c r="C213" s="11" t="s">
        <v>76</v>
      </c>
      <c r="D213" s="12"/>
      <c r="E213" s="12"/>
      <c r="F213" s="12"/>
      <c r="G213" s="10"/>
      <c r="H213" s="10"/>
      <c r="I213" s="10"/>
      <c r="J213" s="12"/>
      <c r="K213" s="12"/>
      <c r="L213" s="12"/>
      <c r="M213" s="12"/>
      <c r="N213" s="12"/>
      <c r="O213" s="12"/>
      <c r="P213" s="10"/>
    </row>
    <row r="214" spans="1:16" x14ac:dyDescent="0.25">
      <c r="A214" s="328"/>
      <c r="B214" s="348" t="s">
        <v>82</v>
      </c>
      <c r="C214" s="11" t="s">
        <v>75</v>
      </c>
      <c r="D214" s="12"/>
      <c r="E214" s="12"/>
      <c r="F214" s="12"/>
      <c r="G214" s="10"/>
      <c r="H214" s="10"/>
      <c r="I214" s="10"/>
      <c r="J214" s="12"/>
      <c r="K214" s="12"/>
      <c r="L214" s="12"/>
      <c r="M214" s="12"/>
      <c r="N214" s="12"/>
      <c r="O214" s="12"/>
      <c r="P214" s="10"/>
    </row>
    <row r="215" spans="1:16" x14ac:dyDescent="0.25">
      <c r="A215" s="328"/>
      <c r="B215" s="348"/>
      <c r="C215" s="11" t="s">
        <v>76</v>
      </c>
      <c r="D215" s="12"/>
      <c r="E215" s="12"/>
      <c r="F215" s="12"/>
      <c r="G215" s="10"/>
      <c r="H215" s="10"/>
      <c r="I215" s="10"/>
      <c r="J215" s="12"/>
      <c r="K215" s="12"/>
      <c r="L215" s="12"/>
      <c r="M215" s="12"/>
      <c r="N215" s="12"/>
      <c r="O215" s="12"/>
      <c r="P215" s="10"/>
    </row>
    <row r="216" spans="1:16" x14ac:dyDescent="0.25">
      <c r="A216" s="328"/>
      <c r="B216" s="348" t="s">
        <v>83</v>
      </c>
      <c r="C216" s="11" t="s">
        <v>75</v>
      </c>
      <c r="D216" s="12"/>
      <c r="E216" s="12"/>
      <c r="F216" s="12"/>
      <c r="G216" s="10"/>
      <c r="H216" s="10"/>
      <c r="I216" s="10"/>
      <c r="J216" s="12"/>
      <c r="K216" s="12"/>
      <c r="L216" s="12"/>
      <c r="M216" s="12"/>
      <c r="N216" s="12"/>
      <c r="O216" s="12"/>
      <c r="P216" s="10"/>
    </row>
    <row r="217" spans="1:16" x14ac:dyDescent="0.25">
      <c r="A217" s="328"/>
      <c r="B217" s="348"/>
      <c r="C217" s="11" t="s">
        <v>76</v>
      </c>
      <c r="D217" s="12"/>
      <c r="E217" s="12"/>
      <c r="F217" s="12"/>
      <c r="G217" s="10"/>
      <c r="H217" s="10"/>
      <c r="I217" s="10"/>
      <c r="J217" s="12"/>
      <c r="K217" s="12"/>
      <c r="L217" s="12"/>
      <c r="M217" s="12"/>
      <c r="N217" s="12"/>
      <c r="O217" s="12"/>
      <c r="P217" s="10"/>
    </row>
    <row r="218" spans="1:16" x14ac:dyDescent="0.25">
      <c r="A218" s="349"/>
      <c r="B218" s="329" t="s">
        <v>84</v>
      </c>
      <c r="C218" s="11"/>
      <c r="D218" s="12"/>
      <c r="E218" s="12"/>
      <c r="F218" s="12"/>
      <c r="G218" s="10"/>
      <c r="H218" s="10"/>
      <c r="I218" s="10"/>
      <c r="J218" s="12"/>
      <c r="K218" s="12"/>
      <c r="L218" s="12"/>
      <c r="M218" s="12"/>
      <c r="N218" s="12"/>
      <c r="O218" s="12"/>
      <c r="P218" s="10"/>
    </row>
    <row r="219" spans="1:16" x14ac:dyDescent="0.25">
      <c r="A219" s="350"/>
      <c r="B219" s="330"/>
      <c r="C219" s="11"/>
      <c r="D219" s="12"/>
      <c r="E219" s="12"/>
      <c r="F219" s="12"/>
      <c r="G219" s="10"/>
      <c r="H219" s="10"/>
      <c r="I219" s="10"/>
      <c r="J219" s="12"/>
      <c r="K219" s="12"/>
      <c r="L219" s="12"/>
      <c r="M219" s="12"/>
      <c r="N219" s="12"/>
      <c r="O219" s="12"/>
      <c r="P219" s="10"/>
    </row>
    <row r="220" spans="1:16" x14ac:dyDescent="0.25">
      <c r="A220" s="328"/>
      <c r="B220" s="348" t="s">
        <v>79</v>
      </c>
      <c r="C220" s="11" t="s">
        <v>75</v>
      </c>
      <c r="D220" s="12"/>
      <c r="E220" s="12"/>
      <c r="F220" s="12"/>
      <c r="G220" s="10"/>
      <c r="H220" s="10"/>
      <c r="I220" s="10"/>
      <c r="J220" s="12"/>
      <c r="K220" s="12"/>
      <c r="L220" s="12"/>
      <c r="M220" s="12"/>
      <c r="N220" s="12"/>
      <c r="O220" s="12"/>
      <c r="P220" s="10"/>
    </row>
    <row r="221" spans="1:16" x14ac:dyDescent="0.25">
      <c r="A221" s="328"/>
      <c r="B221" s="348"/>
      <c r="C221" s="11" t="s">
        <v>76</v>
      </c>
      <c r="D221" s="12"/>
      <c r="E221" s="12"/>
      <c r="F221" s="12"/>
      <c r="G221" s="10"/>
      <c r="H221" s="10"/>
      <c r="I221" s="10"/>
      <c r="J221" s="12"/>
      <c r="K221" s="12"/>
      <c r="L221" s="12"/>
      <c r="M221" s="12"/>
      <c r="N221" s="12"/>
      <c r="O221" s="12"/>
      <c r="P221" s="10"/>
    </row>
    <row r="222" spans="1:16" x14ac:dyDescent="0.25">
      <c r="A222" s="328" t="s">
        <v>68</v>
      </c>
      <c r="B222" s="348" t="s">
        <v>66</v>
      </c>
      <c r="C222" s="11" t="s">
        <v>75</v>
      </c>
      <c r="D222" s="12"/>
      <c r="E222" s="12"/>
      <c r="F222" s="12"/>
      <c r="G222" s="10"/>
      <c r="H222" s="10"/>
      <c r="I222" s="10"/>
      <c r="J222" s="12"/>
      <c r="K222" s="12"/>
      <c r="L222" s="12"/>
      <c r="M222" s="12"/>
      <c r="N222" s="12"/>
      <c r="O222" s="12"/>
      <c r="P222" s="10"/>
    </row>
    <row r="223" spans="1:16" x14ac:dyDescent="0.25">
      <c r="A223" s="328"/>
      <c r="B223" s="348"/>
      <c r="C223" s="11" t="s">
        <v>76</v>
      </c>
      <c r="D223" s="12"/>
      <c r="E223" s="12"/>
      <c r="F223" s="12"/>
      <c r="G223" s="10"/>
      <c r="H223" s="10"/>
      <c r="I223" s="10"/>
      <c r="J223" s="12"/>
      <c r="K223" s="12"/>
      <c r="L223" s="12"/>
      <c r="M223" s="12"/>
      <c r="N223" s="12"/>
      <c r="O223" s="12"/>
      <c r="P223" s="10"/>
    </row>
    <row r="224" spans="1:16" x14ac:dyDescent="0.25">
      <c r="A224" s="328" t="s">
        <v>70</v>
      </c>
      <c r="B224" s="335" t="s">
        <v>115</v>
      </c>
      <c r="C224" s="11" t="s">
        <v>75</v>
      </c>
      <c r="D224" s="12"/>
      <c r="E224" s="12"/>
      <c r="F224" s="12"/>
      <c r="G224" s="10"/>
      <c r="H224" s="10"/>
      <c r="I224" s="10"/>
      <c r="J224" s="12"/>
      <c r="K224" s="12"/>
      <c r="L224" s="12"/>
      <c r="M224" s="12"/>
      <c r="N224" s="12"/>
      <c r="O224" s="12"/>
      <c r="P224" s="10"/>
    </row>
    <row r="225" spans="1:16" x14ac:dyDescent="0.25">
      <c r="A225" s="328"/>
      <c r="B225" s="335"/>
      <c r="C225" s="11" t="s">
        <v>76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1:16" x14ac:dyDescent="0.25">
      <c r="A226" s="321" t="s">
        <v>57</v>
      </c>
      <c r="B226" s="321"/>
      <c r="C226" s="10"/>
      <c r="D226" s="320" t="s">
        <v>19</v>
      </c>
      <c r="E226" s="320"/>
      <c r="F226" s="320"/>
      <c r="G226" s="320"/>
      <c r="H226" s="320"/>
      <c r="I226" s="320"/>
      <c r="J226" s="320"/>
      <c r="K226" s="12" t="s">
        <v>56</v>
      </c>
      <c r="L226" s="324"/>
      <c r="M226" s="324"/>
      <c r="N226" s="324"/>
      <c r="O226" s="324"/>
      <c r="P226" s="324"/>
    </row>
    <row r="227" spans="1:16" x14ac:dyDescent="0.25">
      <c r="A227" s="336" t="s">
        <v>71</v>
      </c>
      <c r="B227" s="336"/>
      <c r="C227" s="336"/>
      <c r="D227" s="336"/>
      <c r="E227" s="336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</row>
    <row r="228" spans="1:16" x14ac:dyDescent="0.25">
      <c r="A228" s="320" t="s">
        <v>72</v>
      </c>
      <c r="B228" s="320"/>
      <c r="C228" s="320"/>
      <c r="D228" s="320"/>
      <c r="E228" s="320"/>
      <c r="F228" s="320"/>
      <c r="G228" s="320"/>
      <c r="H228" s="320"/>
      <c r="I228" s="320"/>
      <c r="J228" s="320"/>
      <c r="K228" s="320"/>
      <c r="L228" s="320"/>
      <c r="M228" s="320"/>
      <c r="N228" s="320"/>
      <c r="O228" s="320"/>
      <c r="P228" s="320"/>
    </row>
    <row r="229" spans="1:16" x14ac:dyDescent="0.25">
      <c r="A229" s="320" t="s">
        <v>20</v>
      </c>
      <c r="B229" s="320"/>
      <c r="C229" s="320"/>
      <c r="D229" s="320"/>
      <c r="E229" s="320"/>
      <c r="F229" s="320"/>
      <c r="G229" s="320"/>
      <c r="H229" s="320" t="s">
        <v>56</v>
      </c>
      <c r="I229" s="320"/>
      <c r="J229" s="320"/>
      <c r="K229" s="320"/>
      <c r="L229" s="320"/>
      <c r="M229" s="320"/>
      <c r="N229" s="320"/>
      <c r="O229" s="320"/>
      <c r="P229" s="320"/>
    </row>
    <row r="230" spans="1:16" x14ac:dyDescent="0.25">
      <c r="A230" s="321" t="s">
        <v>73</v>
      </c>
      <c r="B230" s="321"/>
      <c r="C230" s="321"/>
      <c r="D230" s="321"/>
      <c r="E230" s="321"/>
      <c r="F230" s="321"/>
      <c r="G230" s="321"/>
      <c r="H230" s="321"/>
      <c r="I230" s="321"/>
      <c r="J230" s="321"/>
      <c r="K230" s="321"/>
      <c r="L230" s="321"/>
      <c r="M230" s="321"/>
      <c r="N230" s="321"/>
      <c r="O230" s="321"/>
      <c r="P230" s="321"/>
    </row>
    <row r="231" spans="1:16" x14ac:dyDescent="0.25">
      <c r="A231" s="322" t="s">
        <v>25</v>
      </c>
      <c r="B231" s="322"/>
      <c r="C231" s="322"/>
      <c r="D231" s="322"/>
      <c r="E231" s="322"/>
      <c r="F231" s="322"/>
      <c r="G231" s="322"/>
      <c r="H231" s="322"/>
      <c r="I231" s="322"/>
      <c r="J231" s="322"/>
      <c r="K231" s="322"/>
      <c r="L231" s="322"/>
      <c r="M231" s="322"/>
      <c r="N231" s="322"/>
      <c r="O231" s="322"/>
      <c r="P231" s="322"/>
    </row>
    <row r="232" spans="1:16" x14ac:dyDescent="0.25">
      <c r="A232" s="322" t="s">
        <v>26</v>
      </c>
      <c r="B232" s="322"/>
      <c r="C232" s="322"/>
      <c r="D232" s="322"/>
      <c r="E232" s="322"/>
      <c r="F232" s="322"/>
      <c r="G232" s="322"/>
      <c r="H232" s="322"/>
      <c r="I232" s="322"/>
      <c r="J232" s="322"/>
      <c r="K232" s="322"/>
      <c r="L232" s="322"/>
      <c r="M232" s="322"/>
      <c r="N232" s="322"/>
      <c r="O232" s="322"/>
      <c r="P232" s="322"/>
    </row>
    <row r="233" spans="1:16" x14ac:dyDescent="0.25">
      <c r="A233" s="321" t="s">
        <v>27</v>
      </c>
      <c r="B233" s="321"/>
      <c r="C233" s="320"/>
      <c r="D233" s="320"/>
      <c r="E233" s="320"/>
      <c r="F233" s="320"/>
      <c r="G233" s="320"/>
      <c r="H233" s="320"/>
      <c r="I233" s="320"/>
      <c r="J233" s="320"/>
      <c r="K233" s="320"/>
      <c r="L233" s="320"/>
      <c r="M233" s="320"/>
      <c r="N233" s="320"/>
      <c r="O233" s="320"/>
      <c r="P233" s="320"/>
    </row>
    <row r="234" spans="1:16" x14ac:dyDescent="0.25">
      <c r="A234" s="321" t="s">
        <v>28</v>
      </c>
      <c r="B234" s="321"/>
      <c r="C234" s="320"/>
      <c r="D234" s="320"/>
      <c r="E234" s="320"/>
      <c r="F234" s="320"/>
      <c r="G234" s="320"/>
      <c r="H234" s="320"/>
      <c r="I234" s="320"/>
      <c r="J234" s="320"/>
      <c r="K234" s="320"/>
      <c r="L234" s="320"/>
      <c r="M234" s="320"/>
      <c r="N234" s="320"/>
      <c r="O234" s="320"/>
      <c r="P234" s="320"/>
    </row>
    <row r="235" spans="1:16" x14ac:dyDescent="0.25">
      <c r="A235" s="321" t="s">
        <v>29</v>
      </c>
      <c r="B235" s="321"/>
      <c r="C235" s="320"/>
      <c r="D235" s="320"/>
      <c r="E235" s="320"/>
      <c r="F235" s="320"/>
      <c r="G235" s="320"/>
      <c r="H235" s="320"/>
      <c r="I235" s="320"/>
      <c r="J235" s="320"/>
      <c r="K235" s="320"/>
      <c r="L235" s="320"/>
      <c r="M235" s="320"/>
      <c r="N235" s="320"/>
      <c r="O235" s="320"/>
      <c r="P235" s="320"/>
    </row>
    <row r="236" spans="1:16" x14ac:dyDescent="0.25">
      <c r="A236" s="320" t="s">
        <v>30</v>
      </c>
      <c r="B236" s="320"/>
      <c r="C236" s="320"/>
      <c r="D236" s="320"/>
      <c r="E236" s="320"/>
      <c r="F236" s="324"/>
      <c r="G236" s="324"/>
      <c r="H236" s="324"/>
      <c r="I236" s="324"/>
      <c r="J236" s="324"/>
      <c r="K236" s="324"/>
      <c r="L236" s="324"/>
      <c r="M236" s="320" t="s">
        <v>31</v>
      </c>
      <c r="N236" s="320"/>
      <c r="O236" s="320"/>
      <c r="P236" s="320"/>
    </row>
    <row r="237" spans="1:16" x14ac:dyDescent="0.25">
      <c r="A237" s="320"/>
      <c r="B237" s="320"/>
      <c r="C237" s="320"/>
      <c r="D237" s="320"/>
      <c r="E237" s="320"/>
      <c r="F237" s="324"/>
      <c r="G237" s="324"/>
      <c r="H237" s="324"/>
      <c r="I237" s="324"/>
      <c r="J237" s="324"/>
      <c r="K237" s="324"/>
      <c r="L237" s="324"/>
      <c r="M237" s="320"/>
      <c r="N237" s="320"/>
      <c r="O237" s="320"/>
      <c r="P237" s="320"/>
    </row>
    <row r="238" spans="1:16" x14ac:dyDescent="0.25">
      <c r="A238" s="320"/>
      <c r="B238" s="320"/>
      <c r="C238" s="320"/>
      <c r="D238" s="320"/>
      <c r="E238" s="320"/>
      <c r="F238" s="324"/>
      <c r="G238" s="324"/>
      <c r="H238" s="324"/>
      <c r="I238" s="324"/>
      <c r="J238" s="324"/>
      <c r="K238" s="324"/>
      <c r="L238" s="324"/>
      <c r="M238" s="320"/>
      <c r="N238" s="320"/>
      <c r="O238" s="320"/>
      <c r="P238" s="320"/>
    </row>
    <row r="239" spans="1:16" x14ac:dyDescent="0.25">
      <c r="A239" s="320"/>
      <c r="B239" s="320"/>
      <c r="C239" s="320"/>
      <c r="D239" s="320"/>
      <c r="E239" s="320"/>
      <c r="F239" s="324"/>
      <c r="G239" s="324"/>
      <c r="H239" s="324"/>
      <c r="I239" s="324"/>
      <c r="J239" s="324"/>
      <c r="K239" s="324"/>
      <c r="L239" s="324"/>
      <c r="M239" s="320"/>
      <c r="N239" s="320"/>
      <c r="O239" s="320"/>
      <c r="P239" s="320"/>
    </row>
    <row r="240" spans="1:16" x14ac:dyDescent="0.25">
      <c r="B240" s="339" t="s">
        <v>49</v>
      </c>
      <c r="C240" s="340"/>
      <c r="D240" s="340"/>
      <c r="E240" s="340"/>
      <c r="F240" s="340"/>
      <c r="G240" s="340"/>
      <c r="H240" s="340"/>
      <c r="I240" s="341"/>
      <c r="J240" s="342" t="s">
        <v>50</v>
      </c>
      <c r="K240" s="340"/>
      <c r="L240" s="340"/>
      <c r="M240" s="340"/>
      <c r="N240" s="340"/>
      <c r="O240" s="340"/>
      <c r="P240" s="343"/>
    </row>
    <row r="241" spans="1:16" x14ac:dyDescent="0.25">
      <c r="B241" s="16" t="s">
        <v>32</v>
      </c>
      <c r="C241" s="22"/>
      <c r="D241" s="337" t="s">
        <v>21</v>
      </c>
      <c r="E241" s="338"/>
      <c r="F241" s="2" t="s">
        <v>32</v>
      </c>
      <c r="G241" s="13"/>
      <c r="H241" s="13"/>
      <c r="I241" s="14" t="s">
        <v>21</v>
      </c>
      <c r="J241" s="4"/>
      <c r="K241" s="4"/>
      <c r="L241" s="4"/>
      <c r="M241" s="3" t="s">
        <v>51</v>
      </c>
      <c r="N241" s="4"/>
      <c r="O241" s="3" t="s">
        <v>21</v>
      </c>
      <c r="P241" s="5"/>
    </row>
    <row r="242" spans="1:16" x14ac:dyDescent="0.25">
      <c r="B242" s="6" t="s">
        <v>33</v>
      </c>
      <c r="C242" s="17"/>
      <c r="D242" s="344" t="s">
        <v>37</v>
      </c>
      <c r="E242" s="345"/>
      <c r="F242" s="344" t="s">
        <v>41</v>
      </c>
      <c r="G242" s="345"/>
      <c r="H242" s="13"/>
      <c r="I242" s="13" t="s">
        <v>42</v>
      </c>
      <c r="J242" s="4"/>
      <c r="K242" s="4"/>
      <c r="L242" s="4"/>
      <c r="M242" s="344">
        <v>3</v>
      </c>
      <c r="N242" s="345"/>
      <c r="O242" s="13" t="s">
        <v>52</v>
      </c>
      <c r="P242" s="5"/>
    </row>
    <row r="243" spans="1:16" x14ac:dyDescent="0.25">
      <c r="B243" s="6" t="s">
        <v>34</v>
      </c>
      <c r="C243" s="17"/>
      <c r="D243" s="344" t="s">
        <v>38</v>
      </c>
      <c r="E243" s="345"/>
      <c r="F243" s="344" t="s">
        <v>43</v>
      </c>
      <c r="G243" s="345"/>
      <c r="H243" s="13"/>
      <c r="I243" s="13" t="s">
        <v>44</v>
      </c>
      <c r="J243" s="4"/>
      <c r="K243" s="4"/>
      <c r="L243" s="4"/>
      <c r="M243" s="344">
        <v>2</v>
      </c>
      <c r="N243" s="345"/>
      <c r="O243" s="13" t="s">
        <v>53</v>
      </c>
      <c r="P243" s="5"/>
    </row>
    <row r="244" spans="1:16" x14ac:dyDescent="0.25">
      <c r="B244" s="6" t="s">
        <v>35</v>
      </c>
      <c r="C244" s="17"/>
      <c r="D244" s="344" t="s">
        <v>39</v>
      </c>
      <c r="E244" s="345"/>
      <c r="F244" s="344" t="s">
        <v>45</v>
      </c>
      <c r="G244" s="345"/>
      <c r="H244" s="13"/>
      <c r="I244" s="13" t="s">
        <v>46</v>
      </c>
      <c r="J244" s="4"/>
      <c r="K244" s="4"/>
      <c r="L244" s="4"/>
      <c r="M244" s="344">
        <v>1</v>
      </c>
      <c r="N244" s="345"/>
      <c r="O244" s="13" t="s">
        <v>54</v>
      </c>
      <c r="P244" s="5"/>
    </row>
    <row r="245" spans="1:16" ht="15.75" thickBot="1" x14ac:dyDescent="0.3">
      <c r="B245" s="7" t="s">
        <v>36</v>
      </c>
      <c r="C245" s="23"/>
      <c r="D245" s="346" t="s">
        <v>40</v>
      </c>
      <c r="E245" s="347"/>
      <c r="F245" s="346" t="s">
        <v>47</v>
      </c>
      <c r="G245" s="347"/>
      <c r="H245" s="15"/>
      <c r="I245" s="15" t="s">
        <v>48</v>
      </c>
      <c r="J245" s="8"/>
      <c r="K245" s="8"/>
      <c r="L245" s="8"/>
      <c r="M245" s="8"/>
      <c r="N245" s="8"/>
      <c r="O245" s="8"/>
      <c r="P245" s="9"/>
    </row>
    <row r="247" spans="1:16" x14ac:dyDescent="0.25">
      <c r="I247" s="1"/>
    </row>
    <row r="248" spans="1:16" ht="15.75" x14ac:dyDescent="0.25">
      <c r="A248" s="10"/>
      <c r="B248" s="309" t="s">
        <v>0</v>
      </c>
      <c r="C248" s="310"/>
      <c r="D248" s="310"/>
      <c r="E248" s="310"/>
      <c r="F248" s="310"/>
      <c r="G248" s="310"/>
      <c r="H248" s="310"/>
      <c r="I248" s="310"/>
      <c r="J248" s="310"/>
      <c r="K248" s="310"/>
      <c r="L248" s="311"/>
      <c r="M248" s="312" t="s">
        <v>1</v>
      </c>
      <c r="N248" s="312"/>
      <c r="O248" s="312"/>
      <c r="P248" s="312"/>
    </row>
    <row r="249" spans="1:16" ht="21" x14ac:dyDescent="0.35">
      <c r="A249" s="313" t="s">
        <v>22</v>
      </c>
      <c r="B249" s="313"/>
      <c r="C249" s="313"/>
      <c r="D249" s="313"/>
      <c r="E249" s="313"/>
      <c r="F249" s="313"/>
      <c r="G249" s="313"/>
      <c r="H249" s="313"/>
      <c r="I249" s="313"/>
      <c r="J249" s="313"/>
      <c r="K249" s="313"/>
      <c r="L249" s="313"/>
      <c r="M249" s="313"/>
      <c r="N249" s="313"/>
      <c r="O249" s="313"/>
      <c r="P249" s="313"/>
    </row>
    <row r="250" spans="1:16" x14ac:dyDescent="0.25">
      <c r="A250" s="314" t="s">
        <v>3</v>
      </c>
      <c r="B250" s="315"/>
      <c r="C250" s="315"/>
      <c r="D250" s="315"/>
      <c r="E250" s="316"/>
      <c r="F250" s="317" t="s">
        <v>23</v>
      </c>
      <c r="G250" s="317"/>
      <c r="H250" s="317"/>
      <c r="I250" s="317"/>
      <c r="J250" s="21" t="s">
        <v>2</v>
      </c>
      <c r="K250" s="20"/>
      <c r="L250" s="318" t="s">
        <v>4</v>
      </c>
      <c r="M250" s="318"/>
      <c r="N250" s="318"/>
      <c r="O250" s="318"/>
      <c r="P250" s="319"/>
    </row>
    <row r="251" spans="1:16" x14ac:dyDescent="0.25">
      <c r="A251" s="320" t="s">
        <v>86</v>
      </c>
      <c r="B251" s="320"/>
      <c r="C251" s="320"/>
      <c r="D251" s="320"/>
      <c r="E251" s="320"/>
      <c r="F251" s="320"/>
      <c r="G251" s="320"/>
      <c r="H251" s="320"/>
      <c r="I251" s="320"/>
      <c r="J251" s="320"/>
      <c r="K251" s="320"/>
      <c r="L251" s="320"/>
      <c r="M251" s="320"/>
      <c r="N251" s="320"/>
      <c r="O251" s="320"/>
      <c r="P251" s="320"/>
    </row>
    <row r="252" spans="1:16" x14ac:dyDescent="0.25">
      <c r="A252" s="321" t="s">
        <v>5</v>
      </c>
      <c r="B252" s="321"/>
      <c r="C252" s="321"/>
      <c r="D252" s="321"/>
      <c r="E252" s="321"/>
      <c r="F252" s="321"/>
      <c r="G252" s="321"/>
      <c r="H252" s="321"/>
      <c r="I252" s="321"/>
      <c r="J252" s="321"/>
      <c r="K252" s="321"/>
      <c r="L252" s="321"/>
      <c r="M252" s="321"/>
      <c r="N252" s="321"/>
      <c r="O252" s="321"/>
      <c r="P252" s="321"/>
    </row>
    <row r="253" spans="1:16" x14ac:dyDescent="0.25">
      <c r="A253" s="322" t="s">
        <v>6</v>
      </c>
      <c r="B253" s="322"/>
      <c r="C253" s="322"/>
      <c r="D253" s="322"/>
      <c r="E253" s="323" t="s">
        <v>123</v>
      </c>
      <c r="F253" s="323"/>
      <c r="G253" s="323"/>
      <c r="H253" s="323"/>
      <c r="I253" s="323"/>
      <c r="J253" s="322" t="s">
        <v>7</v>
      </c>
      <c r="K253" s="322"/>
      <c r="L253" s="322"/>
      <c r="M253" s="323">
        <v>1</v>
      </c>
      <c r="N253" s="323"/>
      <c r="O253" s="323"/>
      <c r="P253" s="323"/>
    </row>
    <row r="254" spans="1:16" x14ac:dyDescent="0.25">
      <c r="A254" s="322" t="s">
        <v>8</v>
      </c>
      <c r="B254" s="322"/>
      <c r="C254" s="322"/>
      <c r="D254" s="322"/>
      <c r="E254" s="323" t="s">
        <v>152</v>
      </c>
      <c r="F254" s="323"/>
      <c r="G254" s="323"/>
      <c r="H254" s="323"/>
      <c r="I254" s="323"/>
      <c r="J254" s="322" t="s">
        <v>9</v>
      </c>
      <c r="K254" s="322"/>
      <c r="L254" s="322"/>
      <c r="M254" s="323"/>
      <c r="N254" s="323"/>
      <c r="O254" s="323"/>
      <c r="P254" s="323"/>
    </row>
    <row r="255" spans="1:16" x14ac:dyDescent="0.25">
      <c r="A255" s="322" t="s">
        <v>10</v>
      </c>
      <c r="B255" s="322"/>
      <c r="C255" s="322"/>
      <c r="D255" s="322"/>
      <c r="E255" s="323"/>
      <c r="F255" s="323"/>
      <c r="G255" s="323"/>
      <c r="H255" s="323"/>
      <c r="I255" s="323"/>
      <c r="J255" s="322" t="s">
        <v>11</v>
      </c>
      <c r="K255" s="322"/>
      <c r="L255" s="322"/>
      <c r="M255" s="323"/>
      <c r="N255" s="323"/>
      <c r="O255" s="323"/>
      <c r="P255" s="323"/>
    </row>
    <row r="256" spans="1:16" x14ac:dyDescent="0.25">
      <c r="A256" s="322" t="s">
        <v>12</v>
      </c>
      <c r="B256" s="322"/>
      <c r="C256" s="322"/>
      <c r="D256" s="322"/>
      <c r="E256" s="323"/>
      <c r="F256" s="323"/>
      <c r="G256" s="323"/>
      <c r="H256" s="323"/>
      <c r="I256" s="323"/>
      <c r="J256" s="322" t="s">
        <v>13</v>
      </c>
      <c r="K256" s="322"/>
      <c r="L256" s="322"/>
      <c r="M256" s="323"/>
      <c r="N256" s="323"/>
      <c r="O256" s="323"/>
      <c r="P256" s="323"/>
    </row>
    <row r="257" spans="1:16" x14ac:dyDescent="0.25">
      <c r="A257" s="322" t="s">
        <v>14</v>
      </c>
      <c r="B257" s="322"/>
      <c r="C257" s="322"/>
      <c r="D257" s="322"/>
      <c r="E257" s="324"/>
      <c r="F257" s="324"/>
      <c r="G257" s="324"/>
      <c r="H257" s="324"/>
      <c r="I257" s="324"/>
      <c r="J257" s="324"/>
      <c r="K257" s="324"/>
      <c r="L257" s="324"/>
      <c r="M257" s="324"/>
      <c r="N257" s="324"/>
      <c r="O257" s="324"/>
      <c r="P257" s="324"/>
    </row>
    <row r="258" spans="1:16" x14ac:dyDescent="0.25">
      <c r="A258" s="320" t="s">
        <v>15</v>
      </c>
      <c r="B258" s="320"/>
      <c r="C258" s="320"/>
      <c r="D258" s="320"/>
      <c r="E258" s="320"/>
      <c r="F258" s="320"/>
      <c r="G258" s="320"/>
      <c r="H258" s="320"/>
      <c r="I258" s="320"/>
      <c r="J258" s="320"/>
      <c r="K258" s="320"/>
      <c r="L258" s="320"/>
      <c r="M258" s="320"/>
      <c r="N258" s="320"/>
      <c r="O258" s="320"/>
      <c r="P258" s="320"/>
    </row>
    <row r="259" spans="1:16" x14ac:dyDescent="0.25">
      <c r="A259" s="325" t="s">
        <v>74</v>
      </c>
      <c r="B259" s="326" t="s">
        <v>16</v>
      </c>
      <c r="C259" s="326"/>
      <c r="D259" s="326" t="s">
        <v>58</v>
      </c>
      <c r="E259" s="326"/>
      <c r="F259" s="326"/>
      <c r="G259" s="325" t="s">
        <v>62</v>
      </c>
      <c r="H259" s="325"/>
      <c r="I259" s="325"/>
      <c r="J259" s="325" t="s">
        <v>63</v>
      </c>
      <c r="K259" s="325"/>
      <c r="L259" s="325"/>
      <c r="M259" s="327" t="s">
        <v>64</v>
      </c>
      <c r="N259" s="327"/>
      <c r="O259" s="327"/>
      <c r="P259" s="11" t="s">
        <v>21</v>
      </c>
    </row>
    <row r="260" spans="1:16" ht="22.5" x14ac:dyDescent="0.25">
      <c r="A260" s="325"/>
      <c r="B260" s="326"/>
      <c r="C260" s="326"/>
      <c r="D260" s="18" t="s">
        <v>59</v>
      </c>
      <c r="E260" s="18" t="s">
        <v>60</v>
      </c>
      <c r="F260" s="18" t="s">
        <v>61</v>
      </c>
      <c r="G260" s="25" t="s">
        <v>59</v>
      </c>
      <c r="H260" s="25" t="s">
        <v>60</v>
      </c>
      <c r="I260" s="18" t="s">
        <v>65</v>
      </c>
      <c r="J260" s="18" t="s">
        <v>59</v>
      </c>
      <c r="K260" s="18" t="s">
        <v>60</v>
      </c>
      <c r="L260" s="18" t="s">
        <v>61</v>
      </c>
      <c r="M260" s="25" t="s">
        <v>59</v>
      </c>
      <c r="N260" s="25" t="s">
        <v>60</v>
      </c>
      <c r="O260" s="18" t="s">
        <v>65</v>
      </c>
      <c r="P260" s="19" t="s">
        <v>24</v>
      </c>
    </row>
    <row r="261" spans="1:16" x14ac:dyDescent="0.25">
      <c r="A261" s="307">
        <v>301</v>
      </c>
      <c r="B261" s="307" t="s">
        <v>17</v>
      </c>
      <c r="C261" s="11" t="s">
        <v>75</v>
      </c>
      <c r="D261" s="12"/>
      <c r="E261" s="12"/>
      <c r="F261" s="12"/>
      <c r="G261" s="10"/>
      <c r="H261" s="10"/>
      <c r="I261" s="10"/>
      <c r="J261" s="12"/>
      <c r="K261" s="12"/>
      <c r="L261" s="12"/>
      <c r="M261" s="12"/>
      <c r="N261" s="12"/>
      <c r="O261" s="12">
        <f>SUM(M261:N261)</f>
        <v>0</v>
      </c>
      <c r="P261" s="10"/>
    </row>
    <row r="262" spans="1:16" x14ac:dyDescent="0.25">
      <c r="A262" s="308"/>
      <c r="B262" s="308"/>
      <c r="C262" s="11" t="s">
        <v>76</v>
      </c>
      <c r="D262" s="12"/>
      <c r="E262" s="12"/>
      <c r="F262" s="12"/>
      <c r="G262" s="10"/>
      <c r="H262" s="10"/>
      <c r="I262" s="10"/>
      <c r="J262" s="12"/>
      <c r="K262" s="12"/>
      <c r="L262" s="12"/>
      <c r="M262" s="12"/>
      <c r="N262" s="12"/>
      <c r="O262" s="12"/>
      <c r="P262" s="10"/>
    </row>
    <row r="263" spans="1:16" x14ac:dyDescent="0.25">
      <c r="A263" s="328"/>
      <c r="B263" s="348" t="s">
        <v>82</v>
      </c>
      <c r="C263" s="11" t="s">
        <v>75</v>
      </c>
      <c r="D263" s="12"/>
      <c r="E263" s="12"/>
      <c r="F263" s="12"/>
      <c r="G263" s="10"/>
      <c r="H263" s="10"/>
      <c r="I263" s="10"/>
      <c r="J263" s="12"/>
      <c r="K263" s="12"/>
      <c r="L263" s="12"/>
      <c r="M263" s="12"/>
      <c r="N263" s="12"/>
      <c r="O263" s="12"/>
      <c r="P263" s="10"/>
    </row>
    <row r="264" spans="1:16" x14ac:dyDescent="0.25">
      <c r="A264" s="328"/>
      <c r="B264" s="348"/>
      <c r="C264" s="11" t="s">
        <v>76</v>
      </c>
      <c r="D264" s="12"/>
      <c r="E264" s="12"/>
      <c r="F264" s="12"/>
      <c r="G264" s="10"/>
      <c r="H264" s="10"/>
      <c r="I264" s="10"/>
      <c r="J264" s="12"/>
      <c r="K264" s="12"/>
      <c r="L264" s="12"/>
      <c r="M264" s="12"/>
      <c r="N264" s="12"/>
      <c r="O264" s="12"/>
      <c r="P264" s="10"/>
    </row>
    <row r="265" spans="1:16" x14ac:dyDescent="0.25">
      <c r="A265" s="328"/>
      <c r="B265" s="348" t="s">
        <v>83</v>
      </c>
      <c r="C265" s="11" t="s">
        <v>75</v>
      </c>
      <c r="D265" s="12"/>
      <c r="E265" s="12"/>
      <c r="F265" s="12"/>
      <c r="G265" s="10"/>
      <c r="H265" s="10"/>
      <c r="I265" s="10"/>
      <c r="J265" s="12"/>
      <c r="K265" s="12"/>
      <c r="L265" s="12"/>
      <c r="M265" s="12"/>
      <c r="N265" s="12"/>
      <c r="O265" s="12"/>
      <c r="P265" s="10"/>
    </row>
    <row r="266" spans="1:16" x14ac:dyDescent="0.25">
      <c r="A266" s="328"/>
      <c r="B266" s="348"/>
      <c r="C266" s="11" t="s">
        <v>76</v>
      </c>
      <c r="D266" s="12"/>
      <c r="E266" s="12"/>
      <c r="F266" s="12"/>
      <c r="G266" s="10"/>
      <c r="H266" s="10"/>
      <c r="I266" s="10"/>
      <c r="J266" s="12"/>
      <c r="K266" s="12"/>
      <c r="L266" s="12"/>
      <c r="M266" s="12"/>
      <c r="N266" s="12"/>
      <c r="O266" s="12"/>
      <c r="P266" s="10"/>
    </row>
    <row r="267" spans="1:16" x14ac:dyDescent="0.25">
      <c r="A267" s="349"/>
      <c r="B267" s="329" t="s">
        <v>84</v>
      </c>
      <c r="C267" s="11"/>
      <c r="D267" s="12"/>
      <c r="E267" s="12"/>
      <c r="F267" s="12"/>
      <c r="G267" s="10"/>
      <c r="H267" s="10"/>
      <c r="I267" s="10"/>
      <c r="J267" s="12"/>
      <c r="K267" s="12"/>
      <c r="L267" s="12"/>
      <c r="M267" s="12"/>
      <c r="N267" s="12"/>
      <c r="O267" s="12"/>
      <c r="P267" s="10"/>
    </row>
    <row r="268" spans="1:16" x14ac:dyDescent="0.25">
      <c r="A268" s="350"/>
      <c r="B268" s="330"/>
      <c r="C268" s="11"/>
      <c r="D268" s="12"/>
      <c r="E268" s="12"/>
      <c r="F268" s="12"/>
      <c r="G268" s="10"/>
      <c r="H268" s="10"/>
      <c r="I268" s="10"/>
      <c r="J268" s="12"/>
      <c r="K268" s="12"/>
      <c r="L268" s="12"/>
      <c r="M268" s="12"/>
      <c r="N268" s="12"/>
      <c r="O268" s="12"/>
      <c r="P268" s="10"/>
    </row>
    <row r="269" spans="1:16" x14ac:dyDescent="0.25">
      <c r="A269" s="328"/>
      <c r="B269" s="348" t="s">
        <v>79</v>
      </c>
      <c r="C269" s="11" t="s">
        <v>75</v>
      </c>
      <c r="D269" s="12"/>
      <c r="E269" s="12"/>
      <c r="F269" s="12"/>
      <c r="G269" s="10"/>
      <c r="H269" s="10"/>
      <c r="I269" s="10"/>
      <c r="J269" s="12"/>
      <c r="K269" s="12"/>
      <c r="L269" s="12"/>
      <c r="M269" s="12"/>
      <c r="N269" s="12"/>
      <c r="O269" s="12"/>
      <c r="P269" s="10"/>
    </row>
    <row r="270" spans="1:16" x14ac:dyDescent="0.25">
      <c r="A270" s="328"/>
      <c r="B270" s="348"/>
      <c r="C270" s="11" t="s">
        <v>76</v>
      </c>
      <c r="D270" s="12"/>
      <c r="E270" s="12"/>
      <c r="F270" s="12"/>
      <c r="G270" s="10"/>
      <c r="H270" s="10"/>
      <c r="I270" s="10"/>
      <c r="J270" s="12"/>
      <c r="K270" s="12"/>
      <c r="L270" s="12"/>
      <c r="M270" s="12"/>
      <c r="N270" s="12"/>
      <c r="O270" s="12"/>
      <c r="P270" s="10"/>
    </row>
    <row r="271" spans="1:16" x14ac:dyDescent="0.25">
      <c r="A271" s="328" t="s">
        <v>68</v>
      </c>
      <c r="B271" s="348" t="s">
        <v>66</v>
      </c>
      <c r="C271" s="11" t="s">
        <v>75</v>
      </c>
      <c r="D271" s="12"/>
      <c r="E271" s="12"/>
      <c r="F271" s="12"/>
      <c r="G271" s="10"/>
      <c r="H271" s="10"/>
      <c r="I271" s="10"/>
      <c r="J271" s="12"/>
      <c r="K271" s="12"/>
      <c r="L271" s="12"/>
      <c r="M271" s="12"/>
      <c r="N271" s="12"/>
      <c r="O271" s="12"/>
      <c r="P271" s="10"/>
    </row>
    <row r="272" spans="1:16" x14ac:dyDescent="0.25">
      <c r="A272" s="328"/>
      <c r="B272" s="348"/>
      <c r="C272" s="11" t="s">
        <v>76</v>
      </c>
      <c r="D272" s="12"/>
      <c r="E272" s="12"/>
      <c r="F272" s="12"/>
      <c r="G272" s="10"/>
      <c r="H272" s="10"/>
      <c r="I272" s="10"/>
      <c r="J272" s="12"/>
      <c r="K272" s="12"/>
      <c r="L272" s="12"/>
      <c r="M272" s="12"/>
      <c r="N272" s="12"/>
      <c r="O272" s="12"/>
      <c r="P272" s="10"/>
    </row>
    <row r="273" spans="1:16" x14ac:dyDescent="0.25">
      <c r="A273" s="328" t="s">
        <v>70</v>
      </c>
      <c r="B273" s="335" t="s">
        <v>115</v>
      </c>
      <c r="C273" s="11" t="s">
        <v>75</v>
      </c>
      <c r="D273" s="12"/>
      <c r="E273" s="12"/>
      <c r="F273" s="12"/>
      <c r="G273" s="10"/>
      <c r="H273" s="10"/>
      <c r="I273" s="10"/>
      <c r="J273" s="12"/>
      <c r="K273" s="12"/>
      <c r="L273" s="12"/>
      <c r="M273" s="12"/>
      <c r="N273" s="12"/>
      <c r="O273" s="12"/>
      <c r="P273" s="10"/>
    </row>
    <row r="274" spans="1:16" x14ac:dyDescent="0.25">
      <c r="A274" s="328"/>
      <c r="B274" s="335"/>
      <c r="C274" s="11" t="s">
        <v>76</v>
      </c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1:16" x14ac:dyDescent="0.25">
      <c r="A275" s="321" t="s">
        <v>57</v>
      </c>
      <c r="B275" s="321"/>
      <c r="C275" s="10"/>
      <c r="D275" s="320" t="s">
        <v>19</v>
      </c>
      <c r="E275" s="320"/>
      <c r="F275" s="320"/>
      <c r="G275" s="320"/>
      <c r="H275" s="320"/>
      <c r="I275" s="320"/>
      <c r="J275" s="320"/>
      <c r="K275" s="12" t="s">
        <v>56</v>
      </c>
      <c r="L275" s="324"/>
      <c r="M275" s="324"/>
      <c r="N275" s="324"/>
      <c r="O275" s="324"/>
      <c r="P275" s="324"/>
    </row>
    <row r="276" spans="1:16" x14ac:dyDescent="0.25">
      <c r="A276" s="336" t="s">
        <v>71</v>
      </c>
      <c r="B276" s="336"/>
      <c r="C276" s="336"/>
      <c r="D276" s="336"/>
      <c r="E276" s="336"/>
      <c r="F276" s="336"/>
      <c r="G276" s="336"/>
      <c r="H276" s="336"/>
      <c r="I276" s="336"/>
      <c r="J276" s="336"/>
      <c r="K276" s="336"/>
      <c r="L276" s="336"/>
      <c r="M276" s="336"/>
      <c r="N276" s="336"/>
      <c r="O276" s="336"/>
      <c r="P276" s="336"/>
    </row>
    <row r="277" spans="1:16" x14ac:dyDescent="0.25">
      <c r="A277" s="320" t="s">
        <v>72</v>
      </c>
      <c r="B277" s="320"/>
      <c r="C277" s="320"/>
      <c r="D277" s="320"/>
      <c r="E277" s="320"/>
      <c r="F277" s="320"/>
      <c r="G277" s="320"/>
      <c r="H277" s="320"/>
      <c r="I277" s="320"/>
      <c r="J277" s="320"/>
      <c r="K277" s="320"/>
      <c r="L277" s="320"/>
      <c r="M277" s="320"/>
      <c r="N277" s="320"/>
      <c r="O277" s="320"/>
      <c r="P277" s="320"/>
    </row>
    <row r="278" spans="1:16" x14ac:dyDescent="0.25">
      <c r="A278" s="320" t="s">
        <v>20</v>
      </c>
      <c r="B278" s="320"/>
      <c r="C278" s="320"/>
      <c r="D278" s="320"/>
      <c r="E278" s="320"/>
      <c r="F278" s="320"/>
      <c r="G278" s="320"/>
      <c r="H278" s="320" t="s">
        <v>56</v>
      </c>
      <c r="I278" s="320"/>
      <c r="J278" s="320"/>
      <c r="K278" s="320"/>
      <c r="L278" s="320"/>
      <c r="M278" s="320"/>
      <c r="N278" s="320"/>
      <c r="O278" s="320"/>
      <c r="P278" s="320"/>
    </row>
    <row r="279" spans="1:16" x14ac:dyDescent="0.25">
      <c r="A279" s="321" t="s">
        <v>73</v>
      </c>
      <c r="B279" s="321"/>
      <c r="C279" s="321"/>
      <c r="D279" s="321"/>
      <c r="E279" s="321"/>
      <c r="F279" s="321"/>
      <c r="G279" s="321"/>
      <c r="H279" s="321"/>
      <c r="I279" s="321"/>
      <c r="J279" s="321"/>
      <c r="K279" s="321"/>
      <c r="L279" s="321"/>
      <c r="M279" s="321"/>
      <c r="N279" s="321"/>
      <c r="O279" s="321"/>
      <c r="P279" s="321"/>
    </row>
    <row r="280" spans="1:16" x14ac:dyDescent="0.25">
      <c r="A280" s="322" t="s">
        <v>25</v>
      </c>
      <c r="B280" s="322"/>
      <c r="C280" s="322"/>
      <c r="D280" s="322"/>
      <c r="E280" s="322"/>
      <c r="F280" s="322"/>
      <c r="G280" s="322"/>
      <c r="H280" s="322"/>
      <c r="I280" s="322"/>
      <c r="J280" s="322"/>
      <c r="K280" s="322"/>
      <c r="L280" s="322"/>
      <c r="M280" s="322"/>
      <c r="N280" s="322"/>
      <c r="O280" s="322"/>
      <c r="P280" s="322"/>
    </row>
    <row r="281" spans="1:16" x14ac:dyDescent="0.25">
      <c r="A281" s="322" t="s">
        <v>26</v>
      </c>
      <c r="B281" s="322"/>
      <c r="C281" s="322"/>
      <c r="D281" s="322"/>
      <c r="E281" s="322"/>
      <c r="F281" s="322"/>
      <c r="G281" s="322"/>
      <c r="H281" s="322"/>
      <c r="I281" s="322"/>
      <c r="J281" s="322"/>
      <c r="K281" s="322"/>
      <c r="L281" s="322"/>
      <c r="M281" s="322"/>
      <c r="N281" s="322"/>
      <c r="O281" s="322"/>
      <c r="P281" s="322"/>
    </row>
    <row r="282" spans="1:16" x14ac:dyDescent="0.25">
      <c r="A282" s="321" t="s">
        <v>27</v>
      </c>
      <c r="B282" s="321"/>
      <c r="C282" s="320"/>
      <c r="D282" s="320"/>
      <c r="E282" s="320"/>
      <c r="F282" s="320"/>
      <c r="G282" s="320"/>
      <c r="H282" s="320"/>
      <c r="I282" s="320"/>
      <c r="J282" s="320"/>
      <c r="K282" s="320"/>
      <c r="L282" s="320"/>
      <c r="M282" s="320"/>
      <c r="N282" s="320"/>
      <c r="O282" s="320"/>
      <c r="P282" s="320"/>
    </row>
    <row r="283" spans="1:16" x14ac:dyDescent="0.25">
      <c r="A283" s="321" t="s">
        <v>28</v>
      </c>
      <c r="B283" s="321"/>
      <c r="C283" s="320"/>
      <c r="D283" s="320"/>
      <c r="E283" s="320"/>
      <c r="F283" s="320"/>
      <c r="G283" s="320"/>
      <c r="H283" s="320"/>
      <c r="I283" s="320"/>
      <c r="J283" s="320"/>
      <c r="K283" s="320"/>
      <c r="L283" s="320"/>
      <c r="M283" s="320"/>
      <c r="N283" s="320"/>
      <c r="O283" s="320"/>
      <c r="P283" s="320"/>
    </row>
    <row r="284" spans="1:16" x14ac:dyDescent="0.25">
      <c r="A284" s="321" t="s">
        <v>29</v>
      </c>
      <c r="B284" s="321"/>
      <c r="C284" s="320"/>
      <c r="D284" s="320"/>
      <c r="E284" s="320"/>
      <c r="F284" s="320"/>
      <c r="G284" s="320"/>
      <c r="H284" s="320"/>
      <c r="I284" s="320"/>
      <c r="J284" s="320"/>
      <c r="K284" s="320"/>
      <c r="L284" s="320"/>
      <c r="M284" s="320"/>
      <c r="N284" s="320"/>
      <c r="O284" s="320"/>
      <c r="P284" s="320"/>
    </row>
    <row r="285" spans="1:16" x14ac:dyDescent="0.25">
      <c r="A285" s="320" t="s">
        <v>30</v>
      </c>
      <c r="B285" s="320"/>
      <c r="C285" s="320"/>
      <c r="D285" s="320"/>
      <c r="E285" s="320"/>
      <c r="F285" s="324"/>
      <c r="G285" s="324"/>
      <c r="H285" s="324"/>
      <c r="I285" s="324"/>
      <c r="J285" s="324"/>
      <c r="K285" s="324"/>
      <c r="L285" s="324"/>
      <c r="M285" s="320" t="s">
        <v>31</v>
      </c>
      <c r="N285" s="320"/>
      <c r="O285" s="320"/>
      <c r="P285" s="320"/>
    </row>
    <row r="286" spans="1:16" x14ac:dyDescent="0.25">
      <c r="A286" s="320"/>
      <c r="B286" s="320"/>
      <c r="C286" s="320"/>
      <c r="D286" s="320"/>
      <c r="E286" s="320"/>
      <c r="F286" s="324"/>
      <c r="G286" s="324"/>
      <c r="H286" s="324"/>
      <c r="I286" s="324"/>
      <c r="J286" s="324"/>
      <c r="K286" s="324"/>
      <c r="L286" s="324"/>
      <c r="M286" s="320"/>
      <c r="N286" s="320"/>
      <c r="O286" s="320"/>
      <c r="P286" s="320"/>
    </row>
    <row r="287" spans="1:16" x14ac:dyDescent="0.25">
      <c r="A287" s="320"/>
      <c r="B287" s="320"/>
      <c r="C287" s="320"/>
      <c r="D287" s="320"/>
      <c r="E287" s="320"/>
      <c r="F287" s="324"/>
      <c r="G287" s="324"/>
      <c r="H287" s="324"/>
      <c r="I287" s="324"/>
      <c r="J287" s="324"/>
      <c r="K287" s="324"/>
      <c r="L287" s="324"/>
      <c r="M287" s="320"/>
      <c r="N287" s="320"/>
      <c r="O287" s="320"/>
      <c r="P287" s="320"/>
    </row>
    <row r="288" spans="1:16" x14ac:dyDescent="0.25">
      <c r="A288" s="320"/>
      <c r="B288" s="320"/>
      <c r="C288" s="320"/>
      <c r="D288" s="320"/>
      <c r="E288" s="320"/>
      <c r="F288" s="324"/>
      <c r="G288" s="324"/>
      <c r="H288" s="324"/>
      <c r="I288" s="324"/>
      <c r="J288" s="324"/>
      <c r="K288" s="324"/>
      <c r="L288" s="324"/>
      <c r="M288" s="320"/>
      <c r="N288" s="320"/>
      <c r="O288" s="320"/>
      <c r="P288" s="320"/>
    </row>
    <row r="289" spans="1:16" x14ac:dyDescent="0.25">
      <c r="B289" s="339" t="s">
        <v>49</v>
      </c>
      <c r="C289" s="340"/>
      <c r="D289" s="340"/>
      <c r="E289" s="340"/>
      <c r="F289" s="340"/>
      <c r="G289" s="340"/>
      <c r="H289" s="340"/>
      <c r="I289" s="341"/>
      <c r="J289" s="342" t="s">
        <v>50</v>
      </c>
      <c r="K289" s="340"/>
      <c r="L289" s="340"/>
      <c r="M289" s="340"/>
      <c r="N289" s="340"/>
      <c r="O289" s="340"/>
      <c r="P289" s="343"/>
    </row>
    <row r="290" spans="1:16" x14ac:dyDescent="0.25">
      <c r="B290" s="16" t="s">
        <v>32</v>
      </c>
      <c r="C290" s="22"/>
      <c r="D290" s="337" t="s">
        <v>21</v>
      </c>
      <c r="E290" s="338"/>
      <c r="F290" s="2" t="s">
        <v>32</v>
      </c>
      <c r="G290" s="13"/>
      <c r="H290" s="13"/>
      <c r="I290" s="14" t="s">
        <v>21</v>
      </c>
      <c r="J290" s="4"/>
      <c r="K290" s="4"/>
      <c r="L290" s="4"/>
      <c r="M290" s="3" t="s">
        <v>51</v>
      </c>
      <c r="N290" s="4"/>
      <c r="O290" s="3" t="s">
        <v>21</v>
      </c>
      <c r="P290" s="5"/>
    </row>
    <row r="291" spans="1:16" x14ac:dyDescent="0.25">
      <c r="B291" s="6" t="s">
        <v>33</v>
      </c>
      <c r="C291" s="17"/>
      <c r="D291" s="344" t="s">
        <v>37</v>
      </c>
      <c r="E291" s="345"/>
      <c r="F291" s="344" t="s">
        <v>41</v>
      </c>
      <c r="G291" s="345"/>
      <c r="H291" s="13"/>
      <c r="I291" s="13" t="s">
        <v>42</v>
      </c>
      <c r="J291" s="4"/>
      <c r="K291" s="4"/>
      <c r="L291" s="4"/>
      <c r="M291" s="344">
        <v>3</v>
      </c>
      <c r="N291" s="345"/>
      <c r="O291" s="13" t="s">
        <v>52</v>
      </c>
      <c r="P291" s="5"/>
    </row>
    <row r="292" spans="1:16" x14ac:dyDescent="0.25">
      <c r="B292" s="6" t="s">
        <v>34</v>
      </c>
      <c r="C292" s="17"/>
      <c r="D292" s="344" t="s">
        <v>38</v>
      </c>
      <c r="E292" s="345"/>
      <c r="F292" s="344" t="s">
        <v>43</v>
      </c>
      <c r="G292" s="345"/>
      <c r="H292" s="13"/>
      <c r="I292" s="13" t="s">
        <v>44</v>
      </c>
      <c r="J292" s="4"/>
      <c r="K292" s="4"/>
      <c r="L292" s="4"/>
      <c r="M292" s="344">
        <v>2</v>
      </c>
      <c r="N292" s="345"/>
      <c r="O292" s="13" t="s">
        <v>53</v>
      </c>
      <c r="P292" s="5"/>
    </row>
    <row r="293" spans="1:16" x14ac:dyDescent="0.25">
      <c r="B293" s="6" t="s">
        <v>35</v>
      </c>
      <c r="C293" s="17"/>
      <c r="D293" s="344" t="s">
        <v>39</v>
      </c>
      <c r="E293" s="345"/>
      <c r="F293" s="344" t="s">
        <v>45</v>
      </c>
      <c r="G293" s="345"/>
      <c r="H293" s="13"/>
      <c r="I293" s="13" t="s">
        <v>46</v>
      </c>
      <c r="J293" s="4"/>
      <c r="K293" s="4"/>
      <c r="L293" s="4"/>
      <c r="M293" s="344">
        <v>1</v>
      </c>
      <c r="N293" s="345"/>
      <c r="O293" s="13" t="s">
        <v>54</v>
      </c>
      <c r="P293" s="5"/>
    </row>
    <row r="294" spans="1:16" ht="15.75" thickBot="1" x14ac:dyDescent="0.3">
      <c r="B294" s="7" t="s">
        <v>36</v>
      </c>
      <c r="C294" s="23"/>
      <c r="D294" s="346" t="s">
        <v>40</v>
      </c>
      <c r="E294" s="347"/>
      <c r="F294" s="346" t="s">
        <v>47</v>
      </c>
      <c r="G294" s="347"/>
      <c r="H294" s="15"/>
      <c r="I294" s="15" t="s">
        <v>48</v>
      </c>
      <c r="J294" s="8"/>
      <c r="K294" s="8"/>
      <c r="L294" s="8"/>
      <c r="M294" s="8"/>
      <c r="N294" s="8"/>
      <c r="O294" s="8"/>
      <c r="P294" s="9"/>
    </row>
    <row r="296" spans="1:16" x14ac:dyDescent="0.25">
      <c r="I296" s="1"/>
    </row>
    <row r="297" spans="1:16" ht="15.75" x14ac:dyDescent="0.25">
      <c r="A297" s="10"/>
      <c r="B297" s="309" t="s">
        <v>0</v>
      </c>
      <c r="C297" s="310"/>
      <c r="D297" s="310"/>
      <c r="E297" s="310"/>
      <c r="F297" s="310"/>
      <c r="G297" s="310"/>
      <c r="H297" s="310"/>
      <c r="I297" s="310"/>
      <c r="J297" s="310"/>
      <c r="K297" s="310"/>
      <c r="L297" s="311"/>
      <c r="M297" s="312" t="s">
        <v>1</v>
      </c>
      <c r="N297" s="312"/>
      <c r="O297" s="312"/>
      <c r="P297" s="312"/>
    </row>
    <row r="298" spans="1:16" ht="21" x14ac:dyDescent="0.35">
      <c r="A298" s="313" t="s">
        <v>22</v>
      </c>
      <c r="B298" s="313"/>
      <c r="C298" s="313"/>
      <c r="D298" s="313"/>
      <c r="E298" s="313"/>
      <c r="F298" s="313"/>
      <c r="G298" s="313"/>
      <c r="H298" s="313"/>
      <c r="I298" s="313"/>
      <c r="J298" s="313"/>
      <c r="K298" s="313"/>
      <c r="L298" s="313"/>
      <c r="M298" s="313"/>
      <c r="N298" s="313"/>
      <c r="O298" s="313"/>
      <c r="P298" s="313"/>
    </row>
    <row r="299" spans="1:16" x14ac:dyDescent="0.25">
      <c r="A299" s="314" t="s">
        <v>3</v>
      </c>
      <c r="B299" s="315"/>
      <c r="C299" s="315"/>
      <c r="D299" s="315"/>
      <c r="E299" s="316"/>
      <c r="F299" s="317" t="s">
        <v>23</v>
      </c>
      <c r="G299" s="317"/>
      <c r="H299" s="317"/>
      <c r="I299" s="317"/>
      <c r="J299" s="21" t="s">
        <v>2</v>
      </c>
      <c r="K299" s="20"/>
      <c r="L299" s="318" t="s">
        <v>4</v>
      </c>
      <c r="M299" s="318"/>
      <c r="N299" s="318"/>
      <c r="O299" s="318"/>
      <c r="P299" s="319"/>
    </row>
    <row r="300" spans="1:16" x14ac:dyDescent="0.25">
      <c r="A300" s="320" t="s">
        <v>86</v>
      </c>
      <c r="B300" s="320"/>
      <c r="C300" s="320"/>
      <c r="D300" s="320"/>
      <c r="E300" s="320"/>
      <c r="F300" s="320"/>
      <c r="G300" s="320"/>
      <c r="H300" s="320"/>
      <c r="I300" s="320"/>
      <c r="J300" s="320"/>
      <c r="K300" s="320"/>
      <c r="L300" s="320"/>
      <c r="M300" s="320"/>
      <c r="N300" s="320"/>
      <c r="O300" s="320"/>
      <c r="P300" s="320"/>
    </row>
    <row r="301" spans="1:16" x14ac:dyDescent="0.25">
      <c r="A301" s="321" t="s">
        <v>5</v>
      </c>
      <c r="B301" s="321"/>
      <c r="C301" s="321"/>
      <c r="D301" s="321"/>
      <c r="E301" s="321"/>
      <c r="F301" s="321"/>
      <c r="G301" s="321"/>
      <c r="H301" s="321"/>
      <c r="I301" s="321"/>
      <c r="J301" s="321"/>
      <c r="K301" s="321"/>
      <c r="L301" s="321"/>
      <c r="M301" s="321"/>
      <c r="N301" s="321"/>
      <c r="O301" s="321"/>
      <c r="P301" s="321"/>
    </row>
    <row r="302" spans="1:16" x14ac:dyDescent="0.25">
      <c r="A302" s="322" t="s">
        <v>6</v>
      </c>
      <c r="B302" s="322"/>
      <c r="C302" s="322"/>
      <c r="D302" s="322"/>
      <c r="E302" s="323" t="s">
        <v>143</v>
      </c>
      <c r="F302" s="323"/>
      <c r="G302" s="323"/>
      <c r="H302" s="323"/>
      <c r="I302" s="323"/>
      <c r="J302" s="322" t="s">
        <v>7</v>
      </c>
      <c r="K302" s="322"/>
      <c r="L302" s="322"/>
      <c r="M302" s="324">
        <v>7</v>
      </c>
      <c r="N302" s="324"/>
      <c r="O302" s="324"/>
      <c r="P302" s="324"/>
    </row>
    <row r="303" spans="1:16" x14ac:dyDescent="0.25">
      <c r="A303" s="322" t="s">
        <v>8</v>
      </c>
      <c r="B303" s="322"/>
      <c r="C303" s="322"/>
      <c r="D303" s="322"/>
      <c r="E303" s="323" t="s">
        <v>152</v>
      </c>
      <c r="F303" s="323"/>
      <c r="G303" s="323"/>
      <c r="H303" s="323"/>
      <c r="I303" s="323"/>
      <c r="J303" s="322" t="s">
        <v>9</v>
      </c>
      <c r="K303" s="322"/>
      <c r="L303" s="322"/>
      <c r="M303" s="323"/>
      <c r="N303" s="323"/>
      <c r="O303" s="323"/>
      <c r="P303" s="323"/>
    </row>
    <row r="304" spans="1:16" x14ac:dyDescent="0.25">
      <c r="A304" s="322" t="s">
        <v>10</v>
      </c>
      <c r="B304" s="322"/>
      <c r="C304" s="322"/>
      <c r="D304" s="322"/>
      <c r="E304" s="323"/>
      <c r="F304" s="323"/>
      <c r="G304" s="323"/>
      <c r="H304" s="323"/>
      <c r="I304" s="323"/>
      <c r="J304" s="322" t="s">
        <v>11</v>
      </c>
      <c r="K304" s="322"/>
      <c r="L304" s="322"/>
      <c r="M304" s="323"/>
      <c r="N304" s="323"/>
      <c r="O304" s="323"/>
      <c r="P304" s="323"/>
    </row>
    <row r="305" spans="1:16" x14ac:dyDescent="0.25">
      <c r="A305" s="322" t="s">
        <v>12</v>
      </c>
      <c r="B305" s="322"/>
      <c r="C305" s="322"/>
      <c r="D305" s="322"/>
      <c r="E305" s="323"/>
      <c r="F305" s="323"/>
      <c r="G305" s="323"/>
      <c r="H305" s="323"/>
      <c r="I305" s="323"/>
      <c r="J305" s="322" t="s">
        <v>13</v>
      </c>
      <c r="K305" s="322"/>
      <c r="L305" s="322"/>
      <c r="M305" s="323"/>
      <c r="N305" s="323"/>
      <c r="O305" s="323"/>
      <c r="P305" s="323"/>
    </row>
    <row r="306" spans="1:16" x14ac:dyDescent="0.25">
      <c r="A306" s="322" t="s">
        <v>14</v>
      </c>
      <c r="B306" s="322"/>
      <c r="C306" s="322"/>
      <c r="D306" s="322"/>
      <c r="E306" s="324"/>
      <c r="F306" s="324"/>
      <c r="G306" s="324"/>
      <c r="H306" s="324"/>
      <c r="I306" s="324"/>
      <c r="J306" s="324"/>
      <c r="K306" s="324"/>
      <c r="L306" s="324"/>
      <c r="M306" s="324"/>
      <c r="N306" s="324"/>
      <c r="O306" s="324"/>
      <c r="P306" s="324"/>
    </row>
    <row r="307" spans="1:16" x14ac:dyDescent="0.25">
      <c r="A307" s="320" t="s">
        <v>15</v>
      </c>
      <c r="B307" s="320"/>
      <c r="C307" s="320"/>
      <c r="D307" s="320"/>
      <c r="E307" s="320"/>
      <c r="F307" s="320"/>
      <c r="G307" s="320"/>
      <c r="H307" s="320"/>
      <c r="I307" s="320"/>
      <c r="J307" s="320"/>
      <c r="K307" s="320"/>
      <c r="L307" s="320"/>
      <c r="M307" s="320"/>
      <c r="N307" s="320"/>
      <c r="O307" s="320"/>
      <c r="P307" s="320"/>
    </row>
    <row r="308" spans="1:16" x14ac:dyDescent="0.25">
      <c r="A308" s="325" t="s">
        <v>74</v>
      </c>
      <c r="B308" s="326" t="s">
        <v>16</v>
      </c>
      <c r="C308" s="326"/>
      <c r="D308" s="326" t="s">
        <v>58</v>
      </c>
      <c r="E308" s="326"/>
      <c r="F308" s="326"/>
      <c r="G308" s="325" t="s">
        <v>62</v>
      </c>
      <c r="H308" s="325"/>
      <c r="I308" s="325"/>
      <c r="J308" s="325" t="s">
        <v>63</v>
      </c>
      <c r="K308" s="325"/>
      <c r="L308" s="325"/>
      <c r="M308" s="327" t="s">
        <v>64</v>
      </c>
      <c r="N308" s="327"/>
      <c r="O308" s="327"/>
      <c r="P308" s="11" t="s">
        <v>21</v>
      </c>
    </row>
    <row r="309" spans="1:16" ht="22.5" x14ac:dyDescent="0.25">
      <c r="A309" s="325"/>
      <c r="B309" s="326"/>
      <c r="C309" s="326"/>
      <c r="D309" s="18" t="s">
        <v>59</v>
      </c>
      <c r="E309" s="18" t="s">
        <v>60</v>
      </c>
      <c r="F309" s="18" t="s">
        <v>61</v>
      </c>
      <c r="G309" s="25" t="s">
        <v>59</v>
      </c>
      <c r="H309" s="25" t="s">
        <v>60</v>
      </c>
      <c r="I309" s="18" t="s">
        <v>65</v>
      </c>
      <c r="J309" s="18" t="s">
        <v>59</v>
      </c>
      <c r="K309" s="18" t="s">
        <v>60</v>
      </c>
      <c r="L309" s="18" t="s">
        <v>61</v>
      </c>
      <c r="M309" s="25" t="s">
        <v>59</v>
      </c>
      <c r="N309" s="25" t="s">
        <v>60</v>
      </c>
      <c r="O309" s="18" t="s">
        <v>65</v>
      </c>
      <c r="P309" s="19" t="s">
        <v>24</v>
      </c>
    </row>
    <row r="310" spans="1:16" x14ac:dyDescent="0.25">
      <c r="A310" s="307">
        <v>301</v>
      </c>
      <c r="B310" s="307" t="s">
        <v>17</v>
      </c>
      <c r="C310" s="11" t="s">
        <v>75</v>
      </c>
      <c r="D310" s="12"/>
      <c r="E310" s="12"/>
      <c r="F310" s="12"/>
      <c r="G310" s="10"/>
      <c r="H310" s="10"/>
      <c r="I310" s="10"/>
      <c r="J310" s="12"/>
      <c r="K310" s="12"/>
      <c r="L310" s="12"/>
      <c r="M310" s="12"/>
      <c r="N310" s="12"/>
      <c r="O310" s="12">
        <f>SUM(M310:N310)</f>
        <v>0</v>
      </c>
      <c r="P310" s="10"/>
    </row>
    <row r="311" spans="1:16" x14ac:dyDescent="0.25">
      <c r="A311" s="308"/>
      <c r="B311" s="308"/>
      <c r="C311" s="11" t="s">
        <v>76</v>
      </c>
      <c r="D311" s="12"/>
      <c r="E311" s="12"/>
      <c r="F311" s="12"/>
      <c r="G311" s="10"/>
      <c r="H311" s="10"/>
      <c r="I311" s="10"/>
      <c r="J311" s="12"/>
      <c r="K311" s="12"/>
      <c r="L311" s="12"/>
      <c r="M311" s="12"/>
      <c r="N311" s="12"/>
      <c r="O311" s="12"/>
      <c r="P311" s="10"/>
    </row>
    <row r="312" spans="1:16" x14ac:dyDescent="0.25">
      <c r="A312" s="328"/>
      <c r="B312" s="348" t="s">
        <v>82</v>
      </c>
      <c r="C312" s="11" t="s">
        <v>75</v>
      </c>
      <c r="D312" s="12"/>
      <c r="E312" s="12"/>
      <c r="F312" s="12"/>
      <c r="G312" s="10"/>
      <c r="H312" s="10"/>
      <c r="I312" s="10"/>
      <c r="J312" s="12"/>
      <c r="K312" s="12"/>
      <c r="L312" s="12"/>
      <c r="M312" s="12"/>
      <c r="N312" s="12"/>
      <c r="O312" s="12"/>
      <c r="P312" s="10"/>
    </row>
    <row r="313" spans="1:16" x14ac:dyDescent="0.25">
      <c r="A313" s="328"/>
      <c r="B313" s="348"/>
      <c r="C313" s="11" t="s">
        <v>76</v>
      </c>
      <c r="D313" s="12"/>
      <c r="E313" s="12"/>
      <c r="F313" s="12"/>
      <c r="G313" s="10"/>
      <c r="H313" s="10"/>
      <c r="I313" s="10"/>
      <c r="J313" s="12"/>
      <c r="K313" s="12"/>
      <c r="L313" s="12"/>
      <c r="M313" s="12"/>
      <c r="N313" s="12"/>
      <c r="O313" s="12"/>
      <c r="P313" s="10"/>
    </row>
    <row r="314" spans="1:16" x14ac:dyDescent="0.25">
      <c r="A314" s="328"/>
      <c r="B314" s="348" t="s">
        <v>83</v>
      </c>
      <c r="C314" s="11" t="s">
        <v>75</v>
      </c>
      <c r="D314" s="12"/>
      <c r="E314" s="12"/>
      <c r="F314" s="12"/>
      <c r="G314" s="10"/>
      <c r="H314" s="10"/>
      <c r="I314" s="10"/>
      <c r="J314" s="12"/>
      <c r="K314" s="12"/>
      <c r="L314" s="12"/>
      <c r="M314" s="12"/>
      <c r="N314" s="12"/>
      <c r="O314" s="12"/>
      <c r="P314" s="10"/>
    </row>
    <row r="315" spans="1:16" x14ac:dyDescent="0.25">
      <c r="A315" s="328"/>
      <c r="B315" s="348"/>
      <c r="C315" s="11" t="s">
        <v>76</v>
      </c>
      <c r="D315" s="12"/>
      <c r="E315" s="12"/>
      <c r="F315" s="12"/>
      <c r="G315" s="10"/>
      <c r="H315" s="10"/>
      <c r="I315" s="10"/>
      <c r="J315" s="12"/>
      <c r="K315" s="12"/>
      <c r="L315" s="12"/>
      <c r="M315" s="12"/>
      <c r="N315" s="12"/>
      <c r="O315" s="12"/>
      <c r="P315" s="10"/>
    </row>
    <row r="316" spans="1:16" x14ac:dyDescent="0.25">
      <c r="A316" s="349"/>
      <c r="B316" s="329" t="s">
        <v>84</v>
      </c>
      <c r="C316" s="11"/>
      <c r="D316" s="12"/>
      <c r="E316" s="12"/>
      <c r="F316" s="12"/>
      <c r="G316" s="10"/>
      <c r="H316" s="10"/>
      <c r="I316" s="10"/>
      <c r="J316" s="12"/>
      <c r="K316" s="12"/>
      <c r="L316" s="12"/>
      <c r="M316" s="12"/>
      <c r="N316" s="12"/>
      <c r="O316" s="12"/>
      <c r="P316" s="10"/>
    </row>
    <row r="317" spans="1:16" x14ac:dyDescent="0.25">
      <c r="A317" s="350"/>
      <c r="B317" s="330"/>
      <c r="C317" s="11"/>
      <c r="D317" s="12"/>
      <c r="E317" s="12"/>
      <c r="F317" s="12"/>
      <c r="G317" s="10"/>
      <c r="H317" s="10"/>
      <c r="I317" s="10"/>
      <c r="J317" s="12"/>
      <c r="K317" s="12"/>
      <c r="L317" s="12"/>
      <c r="M317" s="12"/>
      <c r="N317" s="12"/>
      <c r="O317" s="12"/>
      <c r="P317" s="10"/>
    </row>
    <row r="318" spans="1:16" x14ac:dyDescent="0.25">
      <c r="A318" s="328"/>
      <c r="B318" s="348" t="s">
        <v>79</v>
      </c>
      <c r="C318" s="11" t="s">
        <v>75</v>
      </c>
      <c r="D318" s="12"/>
      <c r="E318" s="12"/>
      <c r="F318" s="12"/>
      <c r="G318" s="10"/>
      <c r="H318" s="10"/>
      <c r="I318" s="10"/>
      <c r="J318" s="12"/>
      <c r="K318" s="12"/>
      <c r="L318" s="12"/>
      <c r="M318" s="12"/>
      <c r="N318" s="12"/>
      <c r="O318" s="12"/>
      <c r="P318" s="10"/>
    </row>
    <row r="319" spans="1:16" x14ac:dyDescent="0.25">
      <c r="A319" s="328"/>
      <c r="B319" s="348"/>
      <c r="C319" s="11" t="s">
        <v>76</v>
      </c>
      <c r="D319" s="12"/>
      <c r="E319" s="12"/>
      <c r="F319" s="12"/>
      <c r="G319" s="10"/>
      <c r="H319" s="10"/>
      <c r="I319" s="10"/>
      <c r="J319" s="12"/>
      <c r="K319" s="12"/>
      <c r="L319" s="12"/>
      <c r="M319" s="12"/>
      <c r="N319" s="12"/>
      <c r="O319" s="12"/>
      <c r="P319" s="10"/>
    </row>
    <row r="320" spans="1:16" x14ac:dyDescent="0.25">
      <c r="A320" s="328" t="s">
        <v>68</v>
      </c>
      <c r="B320" s="348" t="s">
        <v>66</v>
      </c>
      <c r="C320" s="11" t="s">
        <v>75</v>
      </c>
      <c r="D320" s="12"/>
      <c r="E320" s="12"/>
      <c r="F320" s="12"/>
      <c r="G320" s="10"/>
      <c r="H320" s="10"/>
      <c r="I320" s="10"/>
      <c r="J320" s="12"/>
      <c r="K320" s="12"/>
      <c r="L320" s="12"/>
      <c r="M320" s="12"/>
      <c r="N320" s="12"/>
      <c r="O320" s="12"/>
      <c r="P320" s="10"/>
    </row>
    <row r="321" spans="1:16" x14ac:dyDescent="0.25">
      <c r="A321" s="328"/>
      <c r="B321" s="348"/>
      <c r="C321" s="11" t="s">
        <v>76</v>
      </c>
      <c r="D321" s="12"/>
      <c r="E321" s="12"/>
      <c r="F321" s="12"/>
      <c r="G321" s="10"/>
      <c r="H321" s="10"/>
      <c r="I321" s="10"/>
      <c r="J321" s="12"/>
      <c r="K321" s="12"/>
      <c r="L321" s="12"/>
      <c r="M321" s="12"/>
      <c r="N321" s="12"/>
      <c r="O321" s="12"/>
      <c r="P321" s="10"/>
    </row>
    <row r="322" spans="1:16" x14ac:dyDescent="0.25">
      <c r="A322" s="328" t="s">
        <v>70</v>
      </c>
      <c r="B322" s="335" t="s">
        <v>115</v>
      </c>
      <c r="C322" s="11" t="s">
        <v>75</v>
      </c>
      <c r="D322" s="12"/>
      <c r="E322" s="12"/>
      <c r="F322" s="12"/>
      <c r="G322" s="10"/>
      <c r="H322" s="10"/>
      <c r="I322" s="10"/>
      <c r="J322" s="12"/>
      <c r="K322" s="12"/>
      <c r="L322" s="12"/>
      <c r="M322" s="12"/>
      <c r="N322" s="12"/>
      <c r="O322" s="12"/>
      <c r="P322" s="10"/>
    </row>
    <row r="323" spans="1:16" x14ac:dyDescent="0.25">
      <c r="A323" s="328"/>
      <c r="B323" s="335"/>
      <c r="C323" s="11" t="s">
        <v>76</v>
      </c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1:16" x14ac:dyDescent="0.25">
      <c r="A324" s="321" t="s">
        <v>57</v>
      </c>
      <c r="B324" s="321"/>
      <c r="C324" s="10"/>
      <c r="D324" s="320" t="s">
        <v>19</v>
      </c>
      <c r="E324" s="320"/>
      <c r="F324" s="320"/>
      <c r="G324" s="320"/>
      <c r="H324" s="320"/>
      <c r="I324" s="320"/>
      <c r="J324" s="320"/>
      <c r="K324" s="12" t="s">
        <v>56</v>
      </c>
      <c r="L324" s="324"/>
      <c r="M324" s="324"/>
      <c r="N324" s="324"/>
      <c r="O324" s="324"/>
      <c r="P324" s="324"/>
    </row>
    <row r="325" spans="1:16" x14ac:dyDescent="0.25">
      <c r="A325" s="336" t="s">
        <v>71</v>
      </c>
      <c r="B325" s="336"/>
      <c r="C325" s="336"/>
      <c r="D325" s="336"/>
      <c r="E325" s="336"/>
      <c r="F325" s="336"/>
      <c r="G325" s="336"/>
      <c r="H325" s="336"/>
      <c r="I325" s="336"/>
      <c r="J325" s="336"/>
      <c r="K325" s="336"/>
      <c r="L325" s="336"/>
      <c r="M325" s="336"/>
      <c r="N325" s="336"/>
      <c r="O325" s="336"/>
      <c r="P325" s="336"/>
    </row>
    <row r="326" spans="1:16" x14ac:dyDescent="0.25">
      <c r="A326" s="320" t="s">
        <v>72</v>
      </c>
      <c r="B326" s="320"/>
      <c r="C326" s="320"/>
      <c r="D326" s="320"/>
      <c r="E326" s="320"/>
      <c r="F326" s="320"/>
      <c r="G326" s="320"/>
      <c r="H326" s="320"/>
      <c r="I326" s="320"/>
      <c r="J326" s="320"/>
      <c r="K326" s="320"/>
      <c r="L326" s="320"/>
      <c r="M326" s="320"/>
      <c r="N326" s="320"/>
      <c r="O326" s="320"/>
      <c r="P326" s="320"/>
    </row>
    <row r="327" spans="1:16" x14ac:dyDescent="0.25">
      <c r="A327" s="320" t="s">
        <v>20</v>
      </c>
      <c r="B327" s="320"/>
      <c r="C327" s="320"/>
      <c r="D327" s="320"/>
      <c r="E327" s="320"/>
      <c r="F327" s="320"/>
      <c r="G327" s="320"/>
      <c r="H327" s="320" t="s">
        <v>56</v>
      </c>
      <c r="I327" s="320"/>
      <c r="J327" s="320"/>
      <c r="K327" s="320"/>
      <c r="L327" s="320"/>
      <c r="M327" s="320"/>
      <c r="N327" s="320"/>
      <c r="O327" s="320"/>
      <c r="P327" s="320"/>
    </row>
    <row r="328" spans="1:16" x14ac:dyDescent="0.25">
      <c r="A328" s="321" t="s">
        <v>73</v>
      </c>
      <c r="B328" s="321"/>
      <c r="C328" s="321"/>
      <c r="D328" s="321"/>
      <c r="E328" s="321"/>
      <c r="F328" s="321"/>
      <c r="G328" s="321"/>
      <c r="H328" s="321"/>
      <c r="I328" s="321"/>
      <c r="J328" s="321"/>
      <c r="K328" s="321"/>
      <c r="L328" s="321"/>
      <c r="M328" s="321"/>
      <c r="N328" s="321"/>
      <c r="O328" s="321"/>
      <c r="P328" s="321"/>
    </row>
    <row r="329" spans="1:16" x14ac:dyDescent="0.25">
      <c r="A329" s="322" t="s">
        <v>25</v>
      </c>
      <c r="B329" s="322"/>
      <c r="C329" s="322"/>
      <c r="D329" s="322"/>
      <c r="E329" s="322"/>
      <c r="F329" s="322"/>
      <c r="G329" s="322"/>
      <c r="H329" s="322"/>
      <c r="I329" s="322"/>
      <c r="J329" s="322"/>
      <c r="K329" s="322"/>
      <c r="L329" s="322"/>
      <c r="M329" s="322"/>
      <c r="N329" s="322"/>
      <c r="O329" s="322"/>
      <c r="P329" s="322"/>
    </row>
    <row r="330" spans="1:16" x14ac:dyDescent="0.25">
      <c r="A330" s="322" t="s">
        <v>26</v>
      </c>
      <c r="B330" s="322"/>
      <c r="C330" s="322"/>
      <c r="D330" s="322"/>
      <c r="E330" s="322"/>
      <c r="F330" s="322"/>
      <c r="G330" s="322"/>
      <c r="H330" s="322"/>
      <c r="I330" s="322"/>
      <c r="J330" s="322"/>
      <c r="K330" s="322"/>
      <c r="L330" s="322"/>
      <c r="M330" s="322"/>
      <c r="N330" s="322"/>
      <c r="O330" s="322"/>
      <c r="P330" s="322"/>
    </row>
    <row r="331" spans="1:16" x14ac:dyDescent="0.25">
      <c r="A331" s="321" t="s">
        <v>27</v>
      </c>
      <c r="B331" s="321"/>
      <c r="C331" s="320"/>
      <c r="D331" s="320"/>
      <c r="E331" s="320"/>
      <c r="F331" s="320"/>
      <c r="G331" s="320"/>
      <c r="H331" s="320"/>
      <c r="I331" s="320"/>
      <c r="J331" s="320"/>
      <c r="K331" s="320"/>
      <c r="L331" s="320"/>
      <c r="M331" s="320"/>
      <c r="N331" s="320"/>
      <c r="O331" s="320"/>
      <c r="P331" s="320"/>
    </row>
    <row r="332" spans="1:16" x14ac:dyDescent="0.25">
      <c r="A332" s="321" t="s">
        <v>28</v>
      </c>
      <c r="B332" s="321"/>
      <c r="C332" s="320"/>
      <c r="D332" s="320"/>
      <c r="E332" s="320"/>
      <c r="F332" s="320"/>
      <c r="G332" s="320"/>
      <c r="H332" s="320"/>
      <c r="I332" s="320"/>
      <c r="J332" s="320"/>
      <c r="K332" s="320"/>
      <c r="L332" s="320"/>
      <c r="M332" s="320"/>
      <c r="N332" s="320"/>
      <c r="O332" s="320"/>
      <c r="P332" s="320"/>
    </row>
    <row r="333" spans="1:16" x14ac:dyDescent="0.25">
      <c r="A333" s="321" t="s">
        <v>29</v>
      </c>
      <c r="B333" s="321"/>
      <c r="C333" s="320"/>
      <c r="D333" s="320"/>
      <c r="E333" s="320"/>
      <c r="F333" s="320"/>
      <c r="G333" s="320"/>
      <c r="H333" s="320"/>
      <c r="I333" s="320"/>
      <c r="J333" s="320"/>
      <c r="K333" s="320"/>
      <c r="L333" s="320"/>
      <c r="M333" s="320"/>
      <c r="N333" s="320"/>
      <c r="O333" s="320"/>
      <c r="P333" s="320"/>
    </row>
    <row r="334" spans="1:16" x14ac:dyDescent="0.25">
      <c r="A334" s="320" t="s">
        <v>30</v>
      </c>
      <c r="B334" s="320"/>
      <c r="C334" s="320"/>
      <c r="D334" s="320"/>
      <c r="E334" s="320"/>
      <c r="F334" s="324"/>
      <c r="G334" s="324"/>
      <c r="H334" s="324"/>
      <c r="I334" s="324"/>
      <c r="J334" s="324"/>
      <c r="K334" s="324"/>
      <c r="L334" s="324"/>
      <c r="M334" s="320" t="s">
        <v>31</v>
      </c>
      <c r="N334" s="320"/>
      <c r="O334" s="320"/>
      <c r="P334" s="320"/>
    </row>
    <row r="335" spans="1:16" x14ac:dyDescent="0.25">
      <c r="A335" s="320"/>
      <c r="B335" s="320"/>
      <c r="C335" s="320"/>
      <c r="D335" s="320"/>
      <c r="E335" s="320"/>
      <c r="F335" s="324"/>
      <c r="G335" s="324"/>
      <c r="H335" s="324"/>
      <c r="I335" s="324"/>
      <c r="J335" s="324"/>
      <c r="K335" s="324"/>
      <c r="L335" s="324"/>
      <c r="M335" s="320"/>
      <c r="N335" s="320"/>
      <c r="O335" s="320"/>
      <c r="P335" s="320"/>
    </row>
    <row r="336" spans="1:16" x14ac:dyDescent="0.25">
      <c r="A336" s="320"/>
      <c r="B336" s="320"/>
      <c r="C336" s="320"/>
      <c r="D336" s="320"/>
      <c r="E336" s="320"/>
      <c r="F336" s="324"/>
      <c r="G336" s="324"/>
      <c r="H336" s="324"/>
      <c r="I336" s="324"/>
      <c r="J336" s="324"/>
      <c r="K336" s="324"/>
      <c r="L336" s="324"/>
      <c r="M336" s="320"/>
      <c r="N336" s="320"/>
      <c r="O336" s="320"/>
      <c r="P336" s="320"/>
    </row>
    <row r="337" spans="1:16" x14ac:dyDescent="0.25">
      <c r="A337" s="320"/>
      <c r="B337" s="320"/>
      <c r="C337" s="320"/>
      <c r="D337" s="320"/>
      <c r="E337" s="320"/>
      <c r="F337" s="324"/>
      <c r="G337" s="324"/>
      <c r="H337" s="324"/>
      <c r="I337" s="324"/>
      <c r="J337" s="324"/>
      <c r="K337" s="324"/>
      <c r="L337" s="324"/>
      <c r="M337" s="320"/>
      <c r="N337" s="320"/>
      <c r="O337" s="320"/>
      <c r="P337" s="320"/>
    </row>
    <row r="338" spans="1:16" x14ac:dyDescent="0.25">
      <c r="B338" s="339" t="s">
        <v>49</v>
      </c>
      <c r="C338" s="340"/>
      <c r="D338" s="340"/>
      <c r="E338" s="340"/>
      <c r="F338" s="340"/>
      <c r="G338" s="340"/>
      <c r="H338" s="340"/>
      <c r="I338" s="341"/>
      <c r="J338" s="342" t="s">
        <v>50</v>
      </c>
      <c r="K338" s="340"/>
      <c r="L338" s="340"/>
      <c r="M338" s="340"/>
      <c r="N338" s="340"/>
      <c r="O338" s="340"/>
      <c r="P338" s="343"/>
    </row>
    <row r="339" spans="1:16" x14ac:dyDescent="0.25">
      <c r="B339" s="16" t="s">
        <v>32</v>
      </c>
      <c r="C339" s="22"/>
      <c r="D339" s="337" t="s">
        <v>21</v>
      </c>
      <c r="E339" s="338"/>
      <c r="F339" s="2" t="s">
        <v>32</v>
      </c>
      <c r="G339" s="13"/>
      <c r="H339" s="13"/>
      <c r="I339" s="14" t="s">
        <v>21</v>
      </c>
      <c r="J339" s="4"/>
      <c r="K339" s="4"/>
      <c r="L339" s="4"/>
      <c r="M339" s="3" t="s">
        <v>51</v>
      </c>
      <c r="N339" s="4"/>
      <c r="O339" s="3" t="s">
        <v>21</v>
      </c>
      <c r="P339" s="5"/>
    </row>
    <row r="340" spans="1:16" x14ac:dyDescent="0.25">
      <c r="B340" s="6" t="s">
        <v>33</v>
      </c>
      <c r="C340" s="17"/>
      <c r="D340" s="344" t="s">
        <v>37</v>
      </c>
      <c r="E340" s="345"/>
      <c r="F340" s="344" t="s">
        <v>41</v>
      </c>
      <c r="G340" s="345"/>
      <c r="H340" s="13"/>
      <c r="I340" s="13" t="s">
        <v>42</v>
      </c>
      <c r="J340" s="4"/>
      <c r="K340" s="4"/>
      <c r="L340" s="4"/>
      <c r="M340" s="344">
        <v>3</v>
      </c>
      <c r="N340" s="345"/>
      <c r="O340" s="13" t="s">
        <v>52</v>
      </c>
      <c r="P340" s="5"/>
    </row>
    <row r="341" spans="1:16" x14ac:dyDescent="0.25">
      <c r="B341" s="6" t="s">
        <v>34</v>
      </c>
      <c r="C341" s="17"/>
      <c r="D341" s="344" t="s">
        <v>38</v>
      </c>
      <c r="E341" s="345"/>
      <c r="F341" s="344" t="s">
        <v>43</v>
      </c>
      <c r="G341" s="345"/>
      <c r="H341" s="13"/>
      <c r="I341" s="13" t="s">
        <v>44</v>
      </c>
      <c r="J341" s="4"/>
      <c r="K341" s="4"/>
      <c r="L341" s="4"/>
      <c r="M341" s="344">
        <v>2</v>
      </c>
      <c r="N341" s="345"/>
      <c r="O341" s="13" t="s">
        <v>53</v>
      </c>
      <c r="P341" s="5"/>
    </row>
    <row r="342" spans="1:16" x14ac:dyDescent="0.25">
      <c r="B342" s="6" t="s">
        <v>35</v>
      </c>
      <c r="C342" s="17"/>
      <c r="D342" s="344" t="s">
        <v>39</v>
      </c>
      <c r="E342" s="345"/>
      <c r="F342" s="344" t="s">
        <v>45</v>
      </c>
      <c r="G342" s="345"/>
      <c r="H342" s="13"/>
      <c r="I342" s="13" t="s">
        <v>46</v>
      </c>
      <c r="J342" s="4"/>
      <c r="K342" s="4"/>
      <c r="L342" s="4"/>
      <c r="M342" s="344">
        <v>1</v>
      </c>
      <c r="N342" s="345"/>
      <c r="O342" s="13" t="s">
        <v>54</v>
      </c>
      <c r="P342" s="5"/>
    </row>
    <row r="343" spans="1:16" ht="15.75" thickBot="1" x14ac:dyDescent="0.3">
      <c r="B343" s="7" t="s">
        <v>36</v>
      </c>
      <c r="C343" s="23"/>
      <c r="D343" s="346" t="s">
        <v>40</v>
      </c>
      <c r="E343" s="347"/>
      <c r="F343" s="346" t="s">
        <v>47</v>
      </c>
      <c r="G343" s="347"/>
      <c r="H343" s="15"/>
      <c r="I343" s="15" t="s">
        <v>48</v>
      </c>
      <c r="J343" s="8"/>
      <c r="K343" s="8"/>
      <c r="L343" s="8"/>
      <c r="M343" s="8"/>
      <c r="N343" s="8"/>
      <c r="O343" s="8"/>
      <c r="P343" s="9"/>
    </row>
    <row r="345" spans="1:16" x14ac:dyDescent="0.25">
      <c r="I345" s="1"/>
    </row>
    <row r="346" spans="1:16" ht="15.75" x14ac:dyDescent="0.25">
      <c r="A346" s="10"/>
      <c r="B346" s="309" t="s">
        <v>0</v>
      </c>
      <c r="C346" s="310"/>
      <c r="D346" s="310"/>
      <c r="E346" s="310"/>
      <c r="F346" s="310"/>
      <c r="G346" s="310"/>
      <c r="H346" s="310"/>
      <c r="I346" s="310"/>
      <c r="J346" s="310"/>
      <c r="K346" s="310"/>
      <c r="L346" s="311"/>
      <c r="M346" s="312" t="s">
        <v>1</v>
      </c>
      <c r="N346" s="312"/>
      <c r="O346" s="312"/>
      <c r="P346" s="312"/>
    </row>
    <row r="347" spans="1:16" ht="21" x14ac:dyDescent="0.35">
      <c r="A347" s="313" t="s">
        <v>22</v>
      </c>
      <c r="B347" s="313"/>
      <c r="C347" s="313"/>
      <c r="D347" s="313"/>
      <c r="E347" s="313"/>
      <c r="F347" s="313"/>
      <c r="G347" s="313"/>
      <c r="H347" s="313"/>
      <c r="I347" s="313"/>
      <c r="J347" s="313"/>
      <c r="K347" s="313"/>
      <c r="L347" s="313"/>
      <c r="M347" s="313"/>
      <c r="N347" s="313"/>
      <c r="O347" s="313"/>
      <c r="P347" s="313"/>
    </row>
    <row r="348" spans="1:16" x14ac:dyDescent="0.25">
      <c r="A348" s="314" t="s">
        <v>3</v>
      </c>
      <c r="B348" s="315"/>
      <c r="C348" s="315"/>
      <c r="D348" s="315"/>
      <c r="E348" s="316"/>
      <c r="F348" s="317" t="s">
        <v>23</v>
      </c>
      <c r="G348" s="317"/>
      <c r="H348" s="317"/>
      <c r="I348" s="317"/>
      <c r="J348" s="21" t="s">
        <v>2</v>
      </c>
      <c r="K348" s="20"/>
      <c r="L348" s="318" t="s">
        <v>4</v>
      </c>
      <c r="M348" s="318"/>
      <c r="N348" s="318"/>
      <c r="O348" s="318"/>
      <c r="P348" s="319"/>
    </row>
    <row r="349" spans="1:16" x14ac:dyDescent="0.25">
      <c r="A349" s="320" t="s">
        <v>86</v>
      </c>
      <c r="B349" s="320"/>
      <c r="C349" s="320"/>
      <c r="D349" s="320"/>
      <c r="E349" s="320"/>
      <c r="F349" s="320"/>
      <c r="G349" s="320"/>
      <c r="H349" s="320"/>
      <c r="I349" s="320"/>
      <c r="J349" s="320"/>
      <c r="K349" s="320"/>
      <c r="L349" s="320"/>
      <c r="M349" s="320"/>
      <c r="N349" s="320"/>
      <c r="O349" s="320"/>
      <c r="P349" s="320"/>
    </row>
    <row r="350" spans="1:16" x14ac:dyDescent="0.25">
      <c r="A350" s="321" t="s">
        <v>5</v>
      </c>
      <c r="B350" s="321"/>
      <c r="C350" s="321"/>
      <c r="D350" s="321"/>
      <c r="E350" s="321"/>
      <c r="F350" s="321"/>
      <c r="G350" s="321"/>
      <c r="H350" s="321"/>
      <c r="I350" s="321"/>
      <c r="J350" s="321"/>
      <c r="K350" s="321"/>
      <c r="L350" s="321"/>
      <c r="M350" s="321"/>
      <c r="N350" s="321"/>
      <c r="O350" s="321"/>
      <c r="P350" s="321"/>
    </row>
    <row r="351" spans="1:16" x14ac:dyDescent="0.25">
      <c r="A351" s="322" t="s">
        <v>6</v>
      </c>
      <c r="B351" s="322"/>
      <c r="C351" s="322"/>
      <c r="D351" s="322"/>
      <c r="E351" s="323" t="s">
        <v>125</v>
      </c>
      <c r="F351" s="323"/>
      <c r="G351" s="323"/>
      <c r="H351" s="323"/>
      <c r="I351" s="323"/>
      <c r="J351" s="322" t="s">
        <v>7</v>
      </c>
      <c r="K351" s="322"/>
      <c r="L351" s="322"/>
      <c r="M351" s="323">
        <v>1</v>
      </c>
      <c r="N351" s="323"/>
      <c r="O351" s="323"/>
      <c r="P351" s="323"/>
    </row>
    <row r="352" spans="1:16" x14ac:dyDescent="0.25">
      <c r="A352" s="322" t="s">
        <v>8</v>
      </c>
      <c r="B352" s="322"/>
      <c r="C352" s="322"/>
      <c r="D352" s="322"/>
      <c r="E352" s="323" t="s">
        <v>152</v>
      </c>
      <c r="F352" s="323"/>
      <c r="G352" s="323"/>
      <c r="H352" s="323"/>
      <c r="I352" s="323"/>
      <c r="J352" s="322" t="s">
        <v>9</v>
      </c>
      <c r="K352" s="322"/>
      <c r="L352" s="322"/>
      <c r="M352" s="323"/>
      <c r="N352" s="323"/>
      <c r="O352" s="323"/>
      <c r="P352" s="323"/>
    </row>
    <row r="353" spans="1:16" x14ac:dyDescent="0.25">
      <c r="A353" s="322" t="s">
        <v>10</v>
      </c>
      <c r="B353" s="322"/>
      <c r="C353" s="322"/>
      <c r="D353" s="322"/>
      <c r="E353" s="323"/>
      <c r="F353" s="323"/>
      <c r="G353" s="323"/>
      <c r="H353" s="323"/>
      <c r="I353" s="323"/>
      <c r="J353" s="322" t="s">
        <v>11</v>
      </c>
      <c r="K353" s="322"/>
      <c r="L353" s="322"/>
      <c r="M353" s="323"/>
      <c r="N353" s="323"/>
      <c r="O353" s="323"/>
      <c r="P353" s="323"/>
    </row>
    <row r="354" spans="1:16" x14ac:dyDescent="0.25">
      <c r="A354" s="322" t="s">
        <v>12</v>
      </c>
      <c r="B354" s="322"/>
      <c r="C354" s="322"/>
      <c r="D354" s="322"/>
      <c r="E354" s="323"/>
      <c r="F354" s="323"/>
      <c r="G354" s="323"/>
      <c r="H354" s="323"/>
      <c r="I354" s="323"/>
      <c r="J354" s="322" t="s">
        <v>13</v>
      </c>
      <c r="K354" s="322"/>
      <c r="L354" s="322"/>
      <c r="M354" s="323"/>
      <c r="N354" s="323"/>
      <c r="O354" s="323"/>
      <c r="P354" s="323"/>
    </row>
    <row r="355" spans="1:16" x14ac:dyDescent="0.25">
      <c r="A355" s="322" t="s">
        <v>14</v>
      </c>
      <c r="B355" s="322"/>
      <c r="C355" s="322"/>
      <c r="D355" s="322"/>
      <c r="E355" s="324"/>
      <c r="F355" s="324"/>
      <c r="G355" s="324"/>
      <c r="H355" s="324"/>
      <c r="I355" s="324"/>
      <c r="J355" s="324"/>
      <c r="K355" s="324"/>
      <c r="L355" s="324"/>
      <c r="M355" s="324"/>
      <c r="N355" s="324"/>
      <c r="O355" s="324"/>
      <c r="P355" s="324"/>
    </row>
    <row r="356" spans="1:16" x14ac:dyDescent="0.25">
      <c r="A356" s="320" t="s">
        <v>15</v>
      </c>
      <c r="B356" s="320"/>
      <c r="C356" s="320"/>
      <c r="D356" s="320"/>
      <c r="E356" s="320"/>
      <c r="F356" s="320"/>
      <c r="G356" s="320"/>
      <c r="H356" s="320"/>
      <c r="I356" s="320"/>
      <c r="J356" s="320"/>
      <c r="K356" s="320"/>
      <c r="L356" s="320"/>
      <c r="M356" s="320"/>
      <c r="N356" s="320"/>
      <c r="O356" s="320"/>
      <c r="P356" s="320"/>
    </row>
    <row r="357" spans="1:16" x14ac:dyDescent="0.25">
      <c r="A357" s="325" t="s">
        <v>74</v>
      </c>
      <c r="B357" s="326" t="s">
        <v>16</v>
      </c>
      <c r="C357" s="326"/>
      <c r="D357" s="326" t="s">
        <v>58</v>
      </c>
      <c r="E357" s="326"/>
      <c r="F357" s="326"/>
      <c r="G357" s="325" t="s">
        <v>62</v>
      </c>
      <c r="H357" s="325"/>
      <c r="I357" s="325"/>
      <c r="J357" s="325" t="s">
        <v>63</v>
      </c>
      <c r="K357" s="325"/>
      <c r="L357" s="325"/>
      <c r="M357" s="327" t="s">
        <v>64</v>
      </c>
      <c r="N357" s="327"/>
      <c r="O357" s="327"/>
      <c r="P357" s="11" t="s">
        <v>21</v>
      </c>
    </row>
    <row r="358" spans="1:16" ht="22.5" x14ac:dyDescent="0.25">
      <c r="A358" s="325"/>
      <c r="B358" s="326"/>
      <c r="C358" s="326"/>
      <c r="D358" s="18" t="s">
        <v>59</v>
      </c>
      <c r="E358" s="18" t="s">
        <v>60</v>
      </c>
      <c r="F358" s="18" t="s">
        <v>61</v>
      </c>
      <c r="G358" s="25" t="s">
        <v>59</v>
      </c>
      <c r="H358" s="25" t="s">
        <v>60</v>
      </c>
      <c r="I358" s="18" t="s">
        <v>65</v>
      </c>
      <c r="J358" s="18" t="s">
        <v>59</v>
      </c>
      <c r="K358" s="18" t="s">
        <v>60</v>
      </c>
      <c r="L358" s="18" t="s">
        <v>61</v>
      </c>
      <c r="M358" s="25" t="s">
        <v>59</v>
      </c>
      <c r="N358" s="25" t="s">
        <v>60</v>
      </c>
      <c r="O358" s="18" t="s">
        <v>65</v>
      </c>
      <c r="P358" s="19" t="s">
        <v>24</v>
      </c>
    </row>
    <row r="359" spans="1:16" x14ac:dyDescent="0.25">
      <c r="A359" s="307">
        <v>301</v>
      </c>
      <c r="B359" s="307" t="s">
        <v>17</v>
      </c>
      <c r="C359" s="11" t="s">
        <v>75</v>
      </c>
      <c r="D359" s="12"/>
      <c r="E359" s="12"/>
      <c r="F359" s="12"/>
      <c r="G359" s="10"/>
      <c r="H359" s="10"/>
      <c r="I359" s="10"/>
      <c r="J359" s="12"/>
      <c r="K359" s="12"/>
      <c r="L359" s="12"/>
      <c r="M359" s="12"/>
      <c r="N359" s="12"/>
      <c r="O359" s="12">
        <f>SUM(M359:N359)</f>
        <v>0</v>
      </c>
      <c r="P359" s="10"/>
    </row>
    <row r="360" spans="1:16" x14ac:dyDescent="0.25">
      <c r="A360" s="308"/>
      <c r="B360" s="308"/>
      <c r="C360" s="11" t="s">
        <v>76</v>
      </c>
      <c r="D360" s="12"/>
      <c r="E360" s="12"/>
      <c r="F360" s="12"/>
      <c r="G360" s="10"/>
      <c r="H360" s="10"/>
      <c r="I360" s="10"/>
      <c r="J360" s="12"/>
      <c r="K360" s="12"/>
      <c r="L360" s="12"/>
      <c r="M360" s="12"/>
      <c r="N360" s="12"/>
      <c r="O360" s="12"/>
      <c r="P360" s="10"/>
    </row>
    <row r="361" spans="1:16" x14ac:dyDescent="0.25">
      <c r="A361" s="328"/>
      <c r="B361" s="348" t="s">
        <v>82</v>
      </c>
      <c r="C361" s="11" t="s">
        <v>75</v>
      </c>
      <c r="D361" s="12"/>
      <c r="E361" s="12"/>
      <c r="F361" s="12"/>
      <c r="G361" s="10"/>
      <c r="H361" s="10"/>
      <c r="I361" s="10"/>
      <c r="J361" s="12"/>
      <c r="K361" s="12"/>
      <c r="L361" s="12"/>
      <c r="M361" s="12"/>
      <c r="N361" s="12"/>
      <c r="O361" s="12"/>
      <c r="P361" s="10"/>
    </row>
    <row r="362" spans="1:16" x14ac:dyDescent="0.25">
      <c r="A362" s="328"/>
      <c r="B362" s="348"/>
      <c r="C362" s="11" t="s">
        <v>76</v>
      </c>
      <c r="D362" s="12"/>
      <c r="E362" s="12"/>
      <c r="F362" s="12"/>
      <c r="G362" s="10"/>
      <c r="H362" s="10"/>
      <c r="I362" s="10"/>
      <c r="J362" s="12"/>
      <c r="K362" s="12"/>
      <c r="L362" s="12"/>
      <c r="M362" s="12"/>
      <c r="N362" s="12"/>
      <c r="O362" s="12"/>
      <c r="P362" s="10"/>
    </row>
    <row r="363" spans="1:16" x14ac:dyDescent="0.25">
      <c r="A363" s="328"/>
      <c r="B363" s="348" t="s">
        <v>83</v>
      </c>
      <c r="C363" s="11" t="s">
        <v>75</v>
      </c>
      <c r="D363" s="12"/>
      <c r="E363" s="12"/>
      <c r="F363" s="12"/>
      <c r="G363" s="10"/>
      <c r="H363" s="10"/>
      <c r="I363" s="10"/>
      <c r="J363" s="12"/>
      <c r="K363" s="12"/>
      <c r="L363" s="12"/>
      <c r="M363" s="12"/>
      <c r="N363" s="12"/>
      <c r="O363" s="12"/>
      <c r="P363" s="10"/>
    </row>
    <row r="364" spans="1:16" x14ac:dyDescent="0.25">
      <c r="A364" s="328"/>
      <c r="B364" s="348"/>
      <c r="C364" s="11" t="s">
        <v>76</v>
      </c>
      <c r="D364" s="12"/>
      <c r="E364" s="12"/>
      <c r="F364" s="12"/>
      <c r="G364" s="10"/>
      <c r="H364" s="10"/>
      <c r="I364" s="10"/>
      <c r="J364" s="12"/>
      <c r="K364" s="12"/>
      <c r="L364" s="12"/>
      <c r="M364" s="12"/>
      <c r="N364" s="12"/>
      <c r="O364" s="12"/>
      <c r="P364" s="10"/>
    </row>
    <row r="365" spans="1:16" x14ac:dyDescent="0.25">
      <c r="A365" s="349"/>
      <c r="B365" s="329" t="s">
        <v>84</v>
      </c>
      <c r="C365" s="11"/>
      <c r="D365" s="12"/>
      <c r="E365" s="12"/>
      <c r="F365" s="12"/>
      <c r="G365" s="10"/>
      <c r="H365" s="10"/>
      <c r="I365" s="10"/>
      <c r="J365" s="12"/>
      <c r="K365" s="12"/>
      <c r="L365" s="12"/>
      <c r="M365" s="12"/>
      <c r="N365" s="12"/>
      <c r="O365" s="12"/>
      <c r="P365" s="10"/>
    </row>
    <row r="366" spans="1:16" x14ac:dyDescent="0.25">
      <c r="A366" s="350"/>
      <c r="B366" s="330"/>
      <c r="C366" s="11"/>
      <c r="D366" s="12"/>
      <c r="E366" s="12"/>
      <c r="F366" s="12"/>
      <c r="G366" s="10"/>
      <c r="H366" s="10"/>
      <c r="I366" s="10"/>
      <c r="J366" s="12"/>
      <c r="K366" s="12"/>
      <c r="L366" s="12"/>
      <c r="M366" s="12"/>
      <c r="N366" s="12"/>
      <c r="O366" s="12"/>
      <c r="P366" s="10"/>
    </row>
    <row r="367" spans="1:16" x14ac:dyDescent="0.25">
      <c r="A367" s="328"/>
      <c r="B367" s="348" t="s">
        <v>79</v>
      </c>
      <c r="C367" s="11" t="s">
        <v>75</v>
      </c>
      <c r="D367" s="12"/>
      <c r="E367" s="12"/>
      <c r="F367" s="12"/>
      <c r="G367" s="10"/>
      <c r="H367" s="10"/>
      <c r="I367" s="10"/>
      <c r="J367" s="12"/>
      <c r="K367" s="12"/>
      <c r="L367" s="12"/>
      <c r="M367" s="12"/>
      <c r="N367" s="12"/>
      <c r="O367" s="12"/>
      <c r="P367" s="10"/>
    </row>
    <row r="368" spans="1:16" x14ac:dyDescent="0.25">
      <c r="A368" s="328"/>
      <c r="B368" s="348"/>
      <c r="C368" s="11" t="s">
        <v>76</v>
      </c>
      <c r="D368" s="12"/>
      <c r="E368" s="12"/>
      <c r="F368" s="12"/>
      <c r="G368" s="10"/>
      <c r="H368" s="10"/>
      <c r="I368" s="10"/>
      <c r="J368" s="12"/>
      <c r="K368" s="12"/>
      <c r="L368" s="12"/>
      <c r="M368" s="12"/>
      <c r="N368" s="12"/>
      <c r="O368" s="12"/>
      <c r="P368" s="10"/>
    </row>
    <row r="369" spans="1:16" x14ac:dyDescent="0.25">
      <c r="A369" s="328" t="s">
        <v>68</v>
      </c>
      <c r="B369" s="348" t="s">
        <v>66</v>
      </c>
      <c r="C369" s="11" t="s">
        <v>75</v>
      </c>
      <c r="D369" s="12"/>
      <c r="E369" s="12"/>
      <c r="F369" s="12"/>
      <c r="G369" s="10"/>
      <c r="H369" s="10"/>
      <c r="I369" s="10"/>
      <c r="J369" s="12"/>
      <c r="K369" s="12"/>
      <c r="L369" s="12"/>
      <c r="M369" s="12"/>
      <c r="N369" s="12"/>
      <c r="O369" s="12"/>
      <c r="P369" s="10"/>
    </row>
    <row r="370" spans="1:16" x14ac:dyDescent="0.25">
      <c r="A370" s="328"/>
      <c r="B370" s="348"/>
      <c r="C370" s="11" t="s">
        <v>76</v>
      </c>
      <c r="D370" s="12"/>
      <c r="E370" s="12"/>
      <c r="F370" s="12"/>
      <c r="G370" s="10"/>
      <c r="H370" s="10"/>
      <c r="I370" s="10"/>
      <c r="J370" s="12"/>
      <c r="K370" s="12"/>
      <c r="L370" s="12"/>
      <c r="M370" s="12"/>
      <c r="N370" s="12"/>
      <c r="O370" s="12"/>
      <c r="P370" s="10"/>
    </row>
    <row r="371" spans="1:16" x14ac:dyDescent="0.25">
      <c r="A371" s="328" t="s">
        <v>70</v>
      </c>
      <c r="B371" s="335" t="s">
        <v>115</v>
      </c>
      <c r="C371" s="11" t="s">
        <v>75</v>
      </c>
      <c r="D371" s="12"/>
      <c r="E371" s="12"/>
      <c r="F371" s="12"/>
      <c r="G371" s="10"/>
      <c r="H371" s="10"/>
      <c r="I371" s="10"/>
      <c r="J371" s="12"/>
      <c r="K371" s="12"/>
      <c r="L371" s="12"/>
      <c r="M371" s="12"/>
      <c r="N371" s="12"/>
      <c r="O371" s="12"/>
      <c r="P371" s="10"/>
    </row>
    <row r="372" spans="1:16" x14ac:dyDescent="0.25">
      <c r="A372" s="328"/>
      <c r="B372" s="335"/>
      <c r="C372" s="11" t="s">
        <v>76</v>
      </c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1:16" x14ac:dyDescent="0.25">
      <c r="A373" s="321" t="s">
        <v>57</v>
      </c>
      <c r="B373" s="321"/>
      <c r="C373" s="10"/>
      <c r="D373" s="320" t="s">
        <v>19</v>
      </c>
      <c r="E373" s="320"/>
      <c r="F373" s="320"/>
      <c r="G373" s="320"/>
      <c r="H373" s="320"/>
      <c r="I373" s="320"/>
      <c r="J373" s="320"/>
      <c r="K373" s="12" t="s">
        <v>56</v>
      </c>
      <c r="L373" s="324"/>
      <c r="M373" s="324"/>
      <c r="N373" s="324"/>
      <c r="O373" s="324"/>
      <c r="P373" s="324"/>
    </row>
    <row r="374" spans="1:16" x14ac:dyDescent="0.25">
      <c r="A374" s="336" t="s">
        <v>71</v>
      </c>
      <c r="B374" s="336"/>
      <c r="C374" s="336"/>
      <c r="D374" s="336"/>
      <c r="E374" s="336"/>
      <c r="F374" s="336"/>
      <c r="G374" s="336"/>
      <c r="H374" s="336"/>
      <c r="I374" s="336"/>
      <c r="J374" s="336"/>
      <c r="K374" s="336"/>
      <c r="L374" s="336"/>
      <c r="M374" s="336"/>
      <c r="N374" s="336"/>
      <c r="O374" s="336"/>
      <c r="P374" s="336"/>
    </row>
    <row r="375" spans="1:16" x14ac:dyDescent="0.25">
      <c r="A375" s="320" t="s">
        <v>72</v>
      </c>
      <c r="B375" s="320"/>
      <c r="C375" s="320"/>
      <c r="D375" s="320"/>
      <c r="E375" s="320"/>
      <c r="F375" s="320"/>
      <c r="G375" s="320"/>
      <c r="H375" s="320"/>
      <c r="I375" s="320"/>
      <c r="J375" s="320"/>
      <c r="K375" s="320"/>
      <c r="L375" s="320"/>
      <c r="M375" s="320"/>
      <c r="N375" s="320"/>
      <c r="O375" s="320"/>
      <c r="P375" s="320"/>
    </row>
    <row r="376" spans="1:16" x14ac:dyDescent="0.25">
      <c r="A376" s="320" t="s">
        <v>20</v>
      </c>
      <c r="B376" s="320"/>
      <c r="C376" s="320"/>
      <c r="D376" s="320"/>
      <c r="E376" s="320"/>
      <c r="F376" s="320"/>
      <c r="G376" s="320"/>
      <c r="H376" s="320" t="s">
        <v>56</v>
      </c>
      <c r="I376" s="320"/>
      <c r="J376" s="320"/>
      <c r="K376" s="320"/>
      <c r="L376" s="320"/>
      <c r="M376" s="320"/>
      <c r="N376" s="320"/>
      <c r="O376" s="320"/>
      <c r="P376" s="320"/>
    </row>
    <row r="377" spans="1:16" x14ac:dyDescent="0.25">
      <c r="A377" s="321" t="s">
        <v>73</v>
      </c>
      <c r="B377" s="321"/>
      <c r="C377" s="321"/>
      <c r="D377" s="321"/>
      <c r="E377" s="321"/>
      <c r="F377" s="321"/>
      <c r="G377" s="321"/>
      <c r="H377" s="321"/>
      <c r="I377" s="321"/>
      <c r="J377" s="321"/>
      <c r="K377" s="321"/>
      <c r="L377" s="321"/>
      <c r="M377" s="321"/>
      <c r="N377" s="321"/>
      <c r="O377" s="321"/>
      <c r="P377" s="321"/>
    </row>
    <row r="378" spans="1:16" x14ac:dyDescent="0.25">
      <c r="A378" s="322" t="s">
        <v>25</v>
      </c>
      <c r="B378" s="322"/>
      <c r="C378" s="322"/>
      <c r="D378" s="322"/>
      <c r="E378" s="322"/>
      <c r="F378" s="322"/>
      <c r="G378" s="322"/>
      <c r="H378" s="322"/>
      <c r="I378" s="322"/>
      <c r="J378" s="322"/>
      <c r="K378" s="322"/>
      <c r="L378" s="322"/>
      <c r="M378" s="322"/>
      <c r="N378" s="322"/>
      <c r="O378" s="322"/>
      <c r="P378" s="322"/>
    </row>
    <row r="379" spans="1:16" x14ac:dyDescent="0.25">
      <c r="A379" s="322" t="s">
        <v>26</v>
      </c>
      <c r="B379" s="322"/>
      <c r="C379" s="322"/>
      <c r="D379" s="322"/>
      <c r="E379" s="322"/>
      <c r="F379" s="322"/>
      <c r="G379" s="322"/>
      <c r="H379" s="322"/>
      <c r="I379" s="322"/>
      <c r="J379" s="322"/>
      <c r="K379" s="322"/>
      <c r="L379" s="322"/>
      <c r="M379" s="322"/>
      <c r="N379" s="322"/>
      <c r="O379" s="322"/>
      <c r="P379" s="322"/>
    </row>
    <row r="380" spans="1:16" x14ac:dyDescent="0.25">
      <c r="A380" s="321" t="s">
        <v>27</v>
      </c>
      <c r="B380" s="321"/>
      <c r="C380" s="320"/>
      <c r="D380" s="320"/>
      <c r="E380" s="320"/>
      <c r="F380" s="320"/>
      <c r="G380" s="320"/>
      <c r="H380" s="320"/>
      <c r="I380" s="320"/>
      <c r="J380" s="320"/>
      <c r="K380" s="320"/>
      <c r="L380" s="320"/>
      <c r="M380" s="320"/>
      <c r="N380" s="320"/>
      <c r="O380" s="320"/>
      <c r="P380" s="320"/>
    </row>
    <row r="381" spans="1:16" x14ac:dyDescent="0.25">
      <c r="A381" s="321" t="s">
        <v>28</v>
      </c>
      <c r="B381" s="321"/>
      <c r="C381" s="320"/>
      <c r="D381" s="320"/>
      <c r="E381" s="320"/>
      <c r="F381" s="320"/>
      <c r="G381" s="320"/>
      <c r="H381" s="320"/>
      <c r="I381" s="320"/>
      <c r="J381" s="320"/>
      <c r="K381" s="320"/>
      <c r="L381" s="320"/>
      <c r="M381" s="320"/>
      <c r="N381" s="320"/>
      <c r="O381" s="320"/>
      <c r="P381" s="320"/>
    </row>
    <row r="382" spans="1:16" x14ac:dyDescent="0.25">
      <c r="A382" s="321" t="s">
        <v>29</v>
      </c>
      <c r="B382" s="321"/>
      <c r="C382" s="320"/>
      <c r="D382" s="320"/>
      <c r="E382" s="320"/>
      <c r="F382" s="320"/>
      <c r="G382" s="320"/>
      <c r="H382" s="320"/>
      <c r="I382" s="320"/>
      <c r="J382" s="320"/>
      <c r="K382" s="320"/>
      <c r="L382" s="320"/>
      <c r="M382" s="320"/>
      <c r="N382" s="320"/>
      <c r="O382" s="320"/>
      <c r="P382" s="320"/>
    </row>
    <row r="383" spans="1:16" x14ac:dyDescent="0.25">
      <c r="A383" s="320" t="s">
        <v>30</v>
      </c>
      <c r="B383" s="320"/>
      <c r="C383" s="320"/>
      <c r="D383" s="320"/>
      <c r="E383" s="320"/>
      <c r="F383" s="324"/>
      <c r="G383" s="324"/>
      <c r="H383" s="324"/>
      <c r="I383" s="324"/>
      <c r="J383" s="324"/>
      <c r="K383" s="324"/>
      <c r="L383" s="324"/>
      <c r="M383" s="320" t="s">
        <v>31</v>
      </c>
      <c r="N383" s="320"/>
      <c r="O383" s="320"/>
      <c r="P383" s="320"/>
    </row>
    <row r="384" spans="1:16" x14ac:dyDescent="0.25">
      <c r="A384" s="320"/>
      <c r="B384" s="320"/>
      <c r="C384" s="320"/>
      <c r="D384" s="320"/>
      <c r="E384" s="320"/>
      <c r="F384" s="324"/>
      <c r="G384" s="324"/>
      <c r="H384" s="324"/>
      <c r="I384" s="324"/>
      <c r="J384" s="324"/>
      <c r="K384" s="324"/>
      <c r="L384" s="324"/>
      <c r="M384" s="320"/>
      <c r="N384" s="320"/>
      <c r="O384" s="320"/>
      <c r="P384" s="320"/>
    </row>
    <row r="385" spans="1:16" x14ac:dyDescent="0.25">
      <c r="A385" s="320"/>
      <c r="B385" s="320"/>
      <c r="C385" s="320"/>
      <c r="D385" s="320"/>
      <c r="E385" s="320"/>
      <c r="F385" s="324"/>
      <c r="G385" s="324"/>
      <c r="H385" s="324"/>
      <c r="I385" s="324"/>
      <c r="J385" s="324"/>
      <c r="K385" s="324"/>
      <c r="L385" s="324"/>
      <c r="M385" s="320"/>
      <c r="N385" s="320"/>
      <c r="O385" s="320"/>
      <c r="P385" s="320"/>
    </row>
    <row r="386" spans="1:16" x14ac:dyDescent="0.25">
      <c r="A386" s="320"/>
      <c r="B386" s="320"/>
      <c r="C386" s="320"/>
      <c r="D386" s="320"/>
      <c r="E386" s="320"/>
      <c r="F386" s="324"/>
      <c r="G386" s="324"/>
      <c r="H386" s="324"/>
      <c r="I386" s="324"/>
      <c r="J386" s="324"/>
      <c r="K386" s="324"/>
      <c r="L386" s="324"/>
      <c r="M386" s="320"/>
      <c r="N386" s="320"/>
      <c r="O386" s="320"/>
      <c r="P386" s="320"/>
    </row>
    <row r="387" spans="1:16" x14ac:dyDescent="0.25">
      <c r="B387" s="339" t="s">
        <v>49</v>
      </c>
      <c r="C387" s="340"/>
      <c r="D387" s="340"/>
      <c r="E387" s="340"/>
      <c r="F387" s="340"/>
      <c r="G387" s="340"/>
      <c r="H387" s="340"/>
      <c r="I387" s="341"/>
      <c r="J387" s="342" t="s">
        <v>50</v>
      </c>
      <c r="K387" s="340"/>
      <c r="L387" s="340"/>
      <c r="M387" s="340"/>
      <c r="N387" s="340"/>
      <c r="O387" s="340"/>
      <c r="P387" s="343"/>
    </row>
    <row r="388" spans="1:16" x14ac:dyDescent="0.25">
      <c r="B388" s="16" t="s">
        <v>32</v>
      </c>
      <c r="C388" s="22"/>
      <c r="D388" s="337" t="s">
        <v>21</v>
      </c>
      <c r="E388" s="338"/>
      <c r="F388" s="2" t="s">
        <v>32</v>
      </c>
      <c r="G388" s="13"/>
      <c r="H388" s="13"/>
      <c r="I388" s="14" t="s">
        <v>21</v>
      </c>
      <c r="J388" s="4"/>
      <c r="K388" s="4"/>
      <c r="L388" s="4"/>
      <c r="M388" s="3" t="s">
        <v>51</v>
      </c>
      <c r="N388" s="4"/>
      <c r="O388" s="3" t="s">
        <v>21</v>
      </c>
      <c r="P388" s="5"/>
    </row>
    <row r="389" spans="1:16" x14ac:dyDescent="0.25">
      <c r="B389" s="6" t="s">
        <v>33</v>
      </c>
      <c r="C389" s="17"/>
      <c r="D389" s="344" t="s">
        <v>37</v>
      </c>
      <c r="E389" s="345"/>
      <c r="F389" s="344" t="s">
        <v>41</v>
      </c>
      <c r="G389" s="345"/>
      <c r="H389" s="13"/>
      <c r="I389" s="13" t="s">
        <v>42</v>
      </c>
      <c r="J389" s="4"/>
      <c r="K389" s="4"/>
      <c r="L389" s="4"/>
      <c r="M389" s="344">
        <v>3</v>
      </c>
      <c r="N389" s="345"/>
      <c r="O389" s="13" t="s">
        <v>52</v>
      </c>
      <c r="P389" s="5"/>
    </row>
    <row r="390" spans="1:16" x14ac:dyDescent="0.25">
      <c r="B390" s="6" t="s">
        <v>34</v>
      </c>
      <c r="C390" s="17"/>
      <c r="D390" s="344" t="s">
        <v>38</v>
      </c>
      <c r="E390" s="345"/>
      <c r="F390" s="344" t="s">
        <v>43</v>
      </c>
      <c r="G390" s="345"/>
      <c r="H390" s="13"/>
      <c r="I390" s="13" t="s">
        <v>44</v>
      </c>
      <c r="J390" s="4"/>
      <c r="K390" s="4"/>
      <c r="L390" s="4"/>
      <c r="M390" s="344">
        <v>2</v>
      </c>
      <c r="N390" s="345"/>
      <c r="O390" s="13" t="s">
        <v>53</v>
      </c>
      <c r="P390" s="5"/>
    </row>
    <row r="391" spans="1:16" x14ac:dyDescent="0.25">
      <c r="B391" s="6" t="s">
        <v>35</v>
      </c>
      <c r="C391" s="17"/>
      <c r="D391" s="344" t="s">
        <v>39</v>
      </c>
      <c r="E391" s="345"/>
      <c r="F391" s="344" t="s">
        <v>45</v>
      </c>
      <c r="G391" s="345"/>
      <c r="H391" s="13"/>
      <c r="I391" s="13" t="s">
        <v>46</v>
      </c>
      <c r="J391" s="4"/>
      <c r="K391" s="4"/>
      <c r="L391" s="4"/>
      <c r="M391" s="344">
        <v>1</v>
      </c>
      <c r="N391" s="345"/>
      <c r="O391" s="13" t="s">
        <v>54</v>
      </c>
      <c r="P391" s="5"/>
    </row>
    <row r="392" spans="1:16" ht="15.75" thickBot="1" x14ac:dyDescent="0.3">
      <c r="B392" s="7" t="s">
        <v>36</v>
      </c>
      <c r="C392" s="23"/>
      <c r="D392" s="346" t="s">
        <v>40</v>
      </c>
      <c r="E392" s="347"/>
      <c r="F392" s="346" t="s">
        <v>47</v>
      </c>
      <c r="G392" s="347"/>
      <c r="H392" s="15"/>
      <c r="I392" s="15" t="s">
        <v>48</v>
      </c>
      <c r="J392" s="8"/>
      <c r="K392" s="8"/>
      <c r="L392" s="8"/>
      <c r="M392" s="8"/>
      <c r="N392" s="8"/>
      <c r="O392" s="8"/>
      <c r="P392" s="9"/>
    </row>
    <row r="394" spans="1:16" x14ac:dyDescent="0.25">
      <c r="I394" s="1"/>
    </row>
    <row r="395" spans="1:16" ht="15.75" x14ac:dyDescent="0.25">
      <c r="A395" s="10"/>
      <c r="B395" s="309" t="s">
        <v>0</v>
      </c>
      <c r="C395" s="310"/>
      <c r="D395" s="310"/>
      <c r="E395" s="310"/>
      <c r="F395" s="310"/>
      <c r="G395" s="310"/>
      <c r="H395" s="310"/>
      <c r="I395" s="310"/>
      <c r="J395" s="310"/>
      <c r="K395" s="310"/>
      <c r="L395" s="311"/>
      <c r="M395" s="312" t="s">
        <v>1</v>
      </c>
      <c r="N395" s="312"/>
      <c r="O395" s="312"/>
      <c r="P395" s="312"/>
    </row>
    <row r="396" spans="1:16" ht="21" x14ac:dyDescent="0.35">
      <c r="A396" s="313" t="s">
        <v>22</v>
      </c>
      <c r="B396" s="313"/>
      <c r="C396" s="313"/>
      <c r="D396" s="313"/>
      <c r="E396" s="313"/>
      <c r="F396" s="313"/>
      <c r="G396" s="313"/>
      <c r="H396" s="313"/>
      <c r="I396" s="313"/>
      <c r="J396" s="313"/>
      <c r="K396" s="313"/>
      <c r="L396" s="313"/>
      <c r="M396" s="313"/>
      <c r="N396" s="313"/>
      <c r="O396" s="313"/>
      <c r="P396" s="313"/>
    </row>
    <row r="397" spans="1:16" x14ac:dyDescent="0.25">
      <c r="A397" s="314" t="s">
        <v>3</v>
      </c>
      <c r="B397" s="315"/>
      <c r="C397" s="315"/>
      <c r="D397" s="315"/>
      <c r="E397" s="316"/>
      <c r="F397" s="317" t="s">
        <v>23</v>
      </c>
      <c r="G397" s="317"/>
      <c r="H397" s="317"/>
      <c r="I397" s="317"/>
      <c r="J397" s="21" t="s">
        <v>2</v>
      </c>
      <c r="K397" s="20"/>
      <c r="L397" s="318" t="s">
        <v>4</v>
      </c>
      <c r="M397" s="318"/>
      <c r="N397" s="318"/>
      <c r="O397" s="318"/>
      <c r="P397" s="319"/>
    </row>
    <row r="398" spans="1:16" x14ac:dyDescent="0.25">
      <c r="A398" s="320" t="s">
        <v>86</v>
      </c>
      <c r="B398" s="320"/>
      <c r="C398" s="320"/>
      <c r="D398" s="320"/>
      <c r="E398" s="320"/>
      <c r="F398" s="320"/>
      <c r="G398" s="320"/>
      <c r="H398" s="320"/>
      <c r="I398" s="320"/>
      <c r="J398" s="320"/>
      <c r="K398" s="320"/>
      <c r="L398" s="320"/>
      <c r="M398" s="320"/>
      <c r="N398" s="320"/>
      <c r="O398" s="320"/>
      <c r="P398" s="320"/>
    </row>
    <row r="399" spans="1:16" x14ac:dyDescent="0.25">
      <c r="A399" s="321" t="s">
        <v>5</v>
      </c>
      <c r="B399" s="321"/>
      <c r="C399" s="321"/>
      <c r="D399" s="321"/>
      <c r="E399" s="321"/>
      <c r="F399" s="321"/>
      <c r="G399" s="321"/>
      <c r="H399" s="321"/>
      <c r="I399" s="321"/>
      <c r="J399" s="321"/>
      <c r="K399" s="321"/>
      <c r="L399" s="321"/>
      <c r="M399" s="321"/>
      <c r="N399" s="321"/>
      <c r="O399" s="321"/>
      <c r="P399" s="321"/>
    </row>
    <row r="400" spans="1:16" x14ac:dyDescent="0.25">
      <c r="A400" s="322" t="s">
        <v>6</v>
      </c>
      <c r="B400" s="322"/>
      <c r="C400" s="322"/>
      <c r="D400" s="322"/>
      <c r="E400" s="323" t="s">
        <v>126</v>
      </c>
      <c r="F400" s="323"/>
      <c r="G400" s="323"/>
      <c r="H400" s="323"/>
      <c r="I400" s="323"/>
      <c r="J400" s="322" t="s">
        <v>7</v>
      </c>
      <c r="K400" s="322"/>
      <c r="L400" s="322"/>
      <c r="M400" s="324">
        <v>9</v>
      </c>
      <c r="N400" s="324"/>
      <c r="O400" s="324"/>
      <c r="P400" s="324"/>
    </row>
    <row r="401" spans="1:16" x14ac:dyDescent="0.25">
      <c r="A401" s="322" t="s">
        <v>8</v>
      </c>
      <c r="B401" s="322"/>
      <c r="C401" s="322"/>
      <c r="D401" s="322"/>
      <c r="E401" s="323" t="s">
        <v>152</v>
      </c>
      <c r="F401" s="323"/>
      <c r="G401" s="323"/>
      <c r="H401" s="323"/>
      <c r="I401" s="323"/>
      <c r="J401" s="322" t="s">
        <v>9</v>
      </c>
      <c r="K401" s="322"/>
      <c r="L401" s="322"/>
      <c r="M401" s="323"/>
      <c r="N401" s="323"/>
      <c r="O401" s="323"/>
      <c r="P401" s="323"/>
    </row>
    <row r="402" spans="1:16" x14ac:dyDescent="0.25">
      <c r="A402" s="322" t="s">
        <v>10</v>
      </c>
      <c r="B402" s="322"/>
      <c r="C402" s="322"/>
      <c r="D402" s="322"/>
      <c r="E402" s="323"/>
      <c r="F402" s="323"/>
      <c r="G402" s="323"/>
      <c r="H402" s="323"/>
      <c r="I402" s="323"/>
      <c r="J402" s="322" t="s">
        <v>11</v>
      </c>
      <c r="K402" s="322"/>
      <c r="L402" s="322"/>
      <c r="M402" s="323"/>
      <c r="N402" s="323"/>
      <c r="O402" s="323"/>
      <c r="P402" s="323"/>
    </row>
    <row r="403" spans="1:16" x14ac:dyDescent="0.25">
      <c r="A403" s="322" t="s">
        <v>12</v>
      </c>
      <c r="B403" s="322"/>
      <c r="C403" s="322"/>
      <c r="D403" s="322"/>
      <c r="E403" s="323"/>
      <c r="F403" s="323"/>
      <c r="G403" s="323"/>
      <c r="H403" s="323"/>
      <c r="I403" s="323"/>
      <c r="J403" s="322" t="s">
        <v>13</v>
      </c>
      <c r="K403" s="322"/>
      <c r="L403" s="322"/>
      <c r="M403" s="323"/>
      <c r="N403" s="323"/>
      <c r="O403" s="323"/>
      <c r="P403" s="323"/>
    </row>
    <row r="404" spans="1:16" x14ac:dyDescent="0.25">
      <c r="A404" s="322" t="s">
        <v>14</v>
      </c>
      <c r="B404" s="322"/>
      <c r="C404" s="322"/>
      <c r="D404" s="322"/>
      <c r="E404" s="324"/>
      <c r="F404" s="324"/>
      <c r="G404" s="324"/>
      <c r="H404" s="324"/>
      <c r="I404" s="324"/>
      <c r="J404" s="324"/>
      <c r="K404" s="324"/>
      <c r="L404" s="324"/>
      <c r="M404" s="324"/>
      <c r="N404" s="324"/>
      <c r="O404" s="324"/>
      <c r="P404" s="324"/>
    </row>
    <row r="405" spans="1:16" x14ac:dyDescent="0.25">
      <c r="A405" s="320" t="s">
        <v>15</v>
      </c>
      <c r="B405" s="320"/>
      <c r="C405" s="320"/>
      <c r="D405" s="320"/>
      <c r="E405" s="320"/>
      <c r="F405" s="320"/>
      <c r="G405" s="320"/>
      <c r="H405" s="320"/>
      <c r="I405" s="320"/>
      <c r="J405" s="320"/>
      <c r="K405" s="320"/>
      <c r="L405" s="320"/>
      <c r="M405" s="320"/>
      <c r="N405" s="320"/>
      <c r="O405" s="320"/>
      <c r="P405" s="320"/>
    </row>
    <row r="406" spans="1:16" x14ac:dyDescent="0.25">
      <c r="A406" s="325" t="s">
        <v>74</v>
      </c>
      <c r="B406" s="326" t="s">
        <v>16</v>
      </c>
      <c r="C406" s="326"/>
      <c r="D406" s="326" t="s">
        <v>58</v>
      </c>
      <c r="E406" s="326"/>
      <c r="F406" s="326"/>
      <c r="G406" s="325" t="s">
        <v>62</v>
      </c>
      <c r="H406" s="325"/>
      <c r="I406" s="325"/>
      <c r="J406" s="325" t="s">
        <v>63</v>
      </c>
      <c r="K406" s="325"/>
      <c r="L406" s="325"/>
      <c r="M406" s="327" t="s">
        <v>64</v>
      </c>
      <c r="N406" s="327"/>
      <c r="O406" s="327"/>
      <c r="P406" s="11" t="s">
        <v>21</v>
      </c>
    </row>
    <row r="407" spans="1:16" ht="22.5" x14ac:dyDescent="0.25">
      <c r="A407" s="325"/>
      <c r="B407" s="326"/>
      <c r="C407" s="326"/>
      <c r="D407" s="18" t="s">
        <v>59</v>
      </c>
      <c r="E407" s="18" t="s">
        <v>60</v>
      </c>
      <c r="F407" s="18" t="s">
        <v>61</v>
      </c>
      <c r="G407" s="25" t="s">
        <v>59</v>
      </c>
      <c r="H407" s="25" t="s">
        <v>60</v>
      </c>
      <c r="I407" s="18" t="s">
        <v>65</v>
      </c>
      <c r="J407" s="18" t="s">
        <v>59</v>
      </c>
      <c r="K407" s="18" t="s">
        <v>60</v>
      </c>
      <c r="L407" s="18" t="s">
        <v>61</v>
      </c>
      <c r="M407" s="25" t="s">
        <v>59</v>
      </c>
      <c r="N407" s="25" t="s">
        <v>60</v>
      </c>
      <c r="O407" s="18" t="s">
        <v>65</v>
      </c>
      <c r="P407" s="19" t="s">
        <v>24</v>
      </c>
    </row>
    <row r="408" spans="1:16" x14ac:dyDescent="0.25">
      <c r="A408" s="307">
        <v>301</v>
      </c>
      <c r="B408" s="307" t="s">
        <v>17</v>
      </c>
      <c r="C408" s="11" t="s">
        <v>75</v>
      </c>
      <c r="D408" s="12"/>
      <c r="E408" s="12"/>
      <c r="F408" s="12"/>
      <c r="G408" s="10"/>
      <c r="H408" s="10"/>
      <c r="I408" s="10"/>
      <c r="J408" s="12"/>
      <c r="K408" s="12"/>
      <c r="L408" s="12"/>
      <c r="M408" s="12"/>
      <c r="N408" s="12"/>
      <c r="O408" s="12">
        <f>SUM(M408:N408)</f>
        <v>0</v>
      </c>
      <c r="P408" s="10"/>
    </row>
    <row r="409" spans="1:16" x14ac:dyDescent="0.25">
      <c r="A409" s="308"/>
      <c r="B409" s="308"/>
      <c r="C409" s="11" t="s">
        <v>76</v>
      </c>
      <c r="D409" s="12"/>
      <c r="E409" s="12"/>
      <c r="F409" s="12"/>
      <c r="G409" s="10"/>
      <c r="H409" s="10"/>
      <c r="I409" s="10"/>
      <c r="J409" s="12"/>
      <c r="K409" s="12"/>
      <c r="L409" s="12"/>
      <c r="M409" s="12"/>
      <c r="N409" s="12"/>
      <c r="O409" s="12"/>
      <c r="P409" s="10"/>
    </row>
    <row r="410" spans="1:16" x14ac:dyDescent="0.25">
      <c r="A410" s="328"/>
      <c r="B410" s="348" t="s">
        <v>82</v>
      </c>
      <c r="C410" s="11" t="s">
        <v>75</v>
      </c>
      <c r="D410" s="12"/>
      <c r="E410" s="12"/>
      <c r="F410" s="12"/>
      <c r="G410" s="10"/>
      <c r="H410" s="10"/>
      <c r="I410" s="10"/>
      <c r="J410" s="12"/>
      <c r="K410" s="12"/>
      <c r="L410" s="12"/>
      <c r="M410" s="12"/>
      <c r="N410" s="12"/>
      <c r="O410" s="12"/>
      <c r="P410" s="10"/>
    </row>
    <row r="411" spans="1:16" x14ac:dyDescent="0.25">
      <c r="A411" s="328"/>
      <c r="B411" s="348"/>
      <c r="C411" s="11" t="s">
        <v>76</v>
      </c>
      <c r="D411" s="12"/>
      <c r="E411" s="12"/>
      <c r="F411" s="12"/>
      <c r="G411" s="10"/>
      <c r="H411" s="10"/>
      <c r="I411" s="10"/>
      <c r="J411" s="12"/>
      <c r="K411" s="12"/>
      <c r="L411" s="12"/>
      <c r="M411" s="12"/>
      <c r="N411" s="12"/>
      <c r="O411" s="12"/>
      <c r="P411" s="10"/>
    </row>
    <row r="412" spans="1:16" x14ac:dyDescent="0.25">
      <c r="A412" s="328"/>
      <c r="B412" s="348" t="s">
        <v>83</v>
      </c>
      <c r="C412" s="11" t="s">
        <v>75</v>
      </c>
      <c r="D412" s="12"/>
      <c r="E412" s="12"/>
      <c r="F412" s="12"/>
      <c r="G412" s="10"/>
      <c r="H412" s="10"/>
      <c r="I412" s="10"/>
      <c r="J412" s="12"/>
      <c r="K412" s="12"/>
      <c r="L412" s="12"/>
      <c r="M412" s="12"/>
      <c r="N412" s="12"/>
      <c r="O412" s="12"/>
      <c r="P412" s="10"/>
    </row>
    <row r="413" spans="1:16" x14ac:dyDescent="0.25">
      <c r="A413" s="328"/>
      <c r="B413" s="348"/>
      <c r="C413" s="11" t="s">
        <v>76</v>
      </c>
      <c r="D413" s="12"/>
      <c r="E413" s="12"/>
      <c r="F413" s="12"/>
      <c r="G413" s="10"/>
      <c r="H413" s="10"/>
      <c r="I413" s="10"/>
      <c r="J413" s="12"/>
      <c r="K413" s="12"/>
      <c r="L413" s="12"/>
      <c r="M413" s="12"/>
      <c r="N413" s="12"/>
      <c r="O413" s="12"/>
      <c r="P413" s="10"/>
    </row>
    <row r="414" spans="1:16" x14ac:dyDescent="0.25">
      <c r="A414" s="349"/>
      <c r="B414" s="329" t="s">
        <v>84</v>
      </c>
      <c r="C414" s="11"/>
      <c r="D414" s="12"/>
      <c r="E414" s="12"/>
      <c r="F414" s="12"/>
      <c r="G414" s="10"/>
      <c r="H414" s="10"/>
      <c r="I414" s="10"/>
      <c r="J414" s="12"/>
      <c r="K414" s="12"/>
      <c r="L414" s="12"/>
      <c r="M414" s="12"/>
      <c r="N414" s="12"/>
      <c r="O414" s="12"/>
      <c r="P414" s="10"/>
    </row>
    <row r="415" spans="1:16" x14ac:dyDescent="0.25">
      <c r="A415" s="350"/>
      <c r="B415" s="330"/>
      <c r="C415" s="11"/>
      <c r="D415" s="12"/>
      <c r="E415" s="12"/>
      <c r="F415" s="12"/>
      <c r="G415" s="10"/>
      <c r="H415" s="10"/>
      <c r="I415" s="10"/>
      <c r="J415" s="12"/>
      <c r="K415" s="12"/>
      <c r="L415" s="12"/>
      <c r="M415" s="12"/>
      <c r="N415" s="12"/>
      <c r="O415" s="12"/>
      <c r="P415" s="10"/>
    </row>
    <row r="416" spans="1:16" x14ac:dyDescent="0.25">
      <c r="A416" s="328"/>
      <c r="B416" s="348" t="s">
        <v>79</v>
      </c>
      <c r="C416" s="11" t="s">
        <v>75</v>
      </c>
      <c r="D416" s="12"/>
      <c r="E416" s="12"/>
      <c r="F416" s="12"/>
      <c r="G416" s="10"/>
      <c r="H416" s="10"/>
      <c r="I416" s="10"/>
      <c r="J416" s="12"/>
      <c r="K416" s="12"/>
      <c r="L416" s="12"/>
      <c r="M416" s="12"/>
      <c r="N416" s="12"/>
      <c r="O416" s="12"/>
      <c r="P416" s="10"/>
    </row>
    <row r="417" spans="1:16" x14ac:dyDescent="0.25">
      <c r="A417" s="328"/>
      <c r="B417" s="348"/>
      <c r="C417" s="11" t="s">
        <v>76</v>
      </c>
      <c r="D417" s="12"/>
      <c r="E417" s="12"/>
      <c r="F417" s="12"/>
      <c r="G417" s="10"/>
      <c r="H417" s="10"/>
      <c r="I417" s="10"/>
      <c r="J417" s="12"/>
      <c r="K417" s="12"/>
      <c r="L417" s="12"/>
      <c r="M417" s="12"/>
      <c r="N417" s="12"/>
      <c r="O417" s="12"/>
      <c r="P417" s="10"/>
    </row>
    <row r="418" spans="1:16" x14ac:dyDescent="0.25">
      <c r="A418" s="328" t="s">
        <v>68</v>
      </c>
      <c r="B418" s="348" t="s">
        <v>66</v>
      </c>
      <c r="C418" s="11" t="s">
        <v>75</v>
      </c>
      <c r="D418" s="12"/>
      <c r="E418" s="12"/>
      <c r="F418" s="12"/>
      <c r="G418" s="10"/>
      <c r="H418" s="10"/>
      <c r="I418" s="10"/>
      <c r="J418" s="12"/>
      <c r="K418" s="12"/>
      <c r="L418" s="12"/>
      <c r="M418" s="12"/>
      <c r="N418" s="12"/>
      <c r="O418" s="12"/>
      <c r="P418" s="10"/>
    </row>
    <row r="419" spans="1:16" x14ac:dyDescent="0.25">
      <c r="A419" s="328"/>
      <c r="B419" s="348"/>
      <c r="C419" s="11" t="s">
        <v>76</v>
      </c>
      <c r="D419" s="12"/>
      <c r="E419" s="12"/>
      <c r="F419" s="12"/>
      <c r="G419" s="10"/>
      <c r="H419" s="10"/>
      <c r="I419" s="10"/>
      <c r="J419" s="12"/>
      <c r="K419" s="12"/>
      <c r="L419" s="12"/>
      <c r="M419" s="12"/>
      <c r="N419" s="12"/>
      <c r="O419" s="12"/>
      <c r="P419" s="10"/>
    </row>
    <row r="420" spans="1:16" x14ac:dyDescent="0.25">
      <c r="A420" s="328" t="s">
        <v>70</v>
      </c>
      <c r="B420" s="335" t="s">
        <v>115</v>
      </c>
      <c r="C420" s="11" t="s">
        <v>75</v>
      </c>
      <c r="D420" s="12"/>
      <c r="E420" s="12"/>
      <c r="F420" s="12"/>
      <c r="G420" s="10"/>
      <c r="H420" s="10"/>
      <c r="I420" s="10"/>
      <c r="J420" s="12"/>
      <c r="K420" s="12"/>
      <c r="L420" s="12"/>
      <c r="M420" s="12"/>
      <c r="N420" s="12"/>
      <c r="O420" s="12"/>
      <c r="P420" s="10"/>
    </row>
    <row r="421" spans="1:16" x14ac:dyDescent="0.25">
      <c r="A421" s="328"/>
      <c r="B421" s="335"/>
      <c r="C421" s="11" t="s">
        <v>76</v>
      </c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</row>
    <row r="422" spans="1:16" x14ac:dyDescent="0.25">
      <c r="A422" s="321" t="s">
        <v>57</v>
      </c>
      <c r="B422" s="321"/>
      <c r="C422" s="10"/>
      <c r="D422" s="320" t="s">
        <v>19</v>
      </c>
      <c r="E422" s="320"/>
      <c r="F422" s="320"/>
      <c r="G422" s="320"/>
      <c r="H422" s="320"/>
      <c r="I422" s="320"/>
      <c r="J422" s="320"/>
      <c r="K422" s="12" t="s">
        <v>56</v>
      </c>
      <c r="L422" s="324"/>
      <c r="M422" s="324"/>
      <c r="N422" s="324"/>
      <c r="O422" s="324"/>
      <c r="P422" s="324"/>
    </row>
    <row r="423" spans="1:16" x14ac:dyDescent="0.25">
      <c r="A423" s="336" t="s">
        <v>71</v>
      </c>
      <c r="B423" s="336"/>
      <c r="C423" s="336"/>
      <c r="D423" s="336"/>
      <c r="E423" s="336"/>
      <c r="F423" s="336"/>
      <c r="G423" s="336"/>
      <c r="H423" s="336"/>
      <c r="I423" s="336"/>
      <c r="J423" s="336"/>
      <c r="K423" s="336"/>
      <c r="L423" s="336"/>
      <c r="M423" s="336"/>
      <c r="N423" s="336"/>
      <c r="O423" s="336"/>
      <c r="P423" s="336"/>
    </row>
    <row r="424" spans="1:16" x14ac:dyDescent="0.25">
      <c r="A424" s="320" t="s">
        <v>72</v>
      </c>
      <c r="B424" s="320"/>
      <c r="C424" s="320"/>
      <c r="D424" s="320"/>
      <c r="E424" s="320"/>
      <c r="F424" s="320"/>
      <c r="G424" s="320"/>
      <c r="H424" s="320"/>
      <c r="I424" s="320"/>
      <c r="J424" s="320"/>
      <c r="K424" s="320"/>
      <c r="L424" s="320"/>
      <c r="M424" s="320"/>
      <c r="N424" s="320"/>
      <c r="O424" s="320"/>
      <c r="P424" s="320"/>
    </row>
    <row r="425" spans="1:16" x14ac:dyDescent="0.25">
      <c r="A425" s="320" t="s">
        <v>20</v>
      </c>
      <c r="B425" s="320"/>
      <c r="C425" s="320"/>
      <c r="D425" s="320"/>
      <c r="E425" s="320"/>
      <c r="F425" s="320"/>
      <c r="G425" s="320"/>
      <c r="H425" s="320" t="s">
        <v>56</v>
      </c>
      <c r="I425" s="320"/>
      <c r="J425" s="320"/>
      <c r="K425" s="320"/>
      <c r="L425" s="320"/>
      <c r="M425" s="320"/>
      <c r="N425" s="320"/>
      <c r="O425" s="320"/>
      <c r="P425" s="320"/>
    </row>
    <row r="426" spans="1:16" x14ac:dyDescent="0.25">
      <c r="A426" s="321" t="s">
        <v>73</v>
      </c>
      <c r="B426" s="321"/>
      <c r="C426" s="321"/>
      <c r="D426" s="321"/>
      <c r="E426" s="321"/>
      <c r="F426" s="321"/>
      <c r="G426" s="321"/>
      <c r="H426" s="321"/>
      <c r="I426" s="321"/>
      <c r="J426" s="321"/>
      <c r="K426" s="321"/>
      <c r="L426" s="321"/>
      <c r="M426" s="321"/>
      <c r="N426" s="321"/>
      <c r="O426" s="321"/>
      <c r="P426" s="321"/>
    </row>
    <row r="427" spans="1:16" x14ac:dyDescent="0.25">
      <c r="A427" s="322" t="s">
        <v>25</v>
      </c>
      <c r="B427" s="322"/>
      <c r="C427" s="322"/>
      <c r="D427" s="322"/>
      <c r="E427" s="322"/>
      <c r="F427" s="322"/>
      <c r="G427" s="322"/>
      <c r="H427" s="322"/>
      <c r="I427" s="322"/>
      <c r="J427" s="322"/>
      <c r="K427" s="322"/>
      <c r="L427" s="322"/>
      <c r="M427" s="322"/>
      <c r="N427" s="322"/>
      <c r="O427" s="322"/>
      <c r="P427" s="322"/>
    </row>
    <row r="428" spans="1:16" x14ac:dyDescent="0.25">
      <c r="A428" s="322" t="s">
        <v>26</v>
      </c>
      <c r="B428" s="322"/>
      <c r="C428" s="322"/>
      <c r="D428" s="322"/>
      <c r="E428" s="322"/>
      <c r="F428" s="322"/>
      <c r="G428" s="322"/>
      <c r="H428" s="322"/>
      <c r="I428" s="322"/>
      <c r="J428" s="322"/>
      <c r="K428" s="322"/>
      <c r="L428" s="322"/>
      <c r="M428" s="322"/>
      <c r="N428" s="322"/>
      <c r="O428" s="322"/>
      <c r="P428" s="322"/>
    </row>
    <row r="429" spans="1:16" x14ac:dyDescent="0.25">
      <c r="A429" s="321" t="s">
        <v>27</v>
      </c>
      <c r="B429" s="321"/>
      <c r="C429" s="320"/>
      <c r="D429" s="320"/>
      <c r="E429" s="320"/>
      <c r="F429" s="320"/>
      <c r="G429" s="320"/>
      <c r="H429" s="320"/>
      <c r="I429" s="320"/>
      <c r="J429" s="320"/>
      <c r="K429" s="320"/>
      <c r="L429" s="320"/>
      <c r="M429" s="320"/>
      <c r="N429" s="320"/>
      <c r="O429" s="320"/>
      <c r="P429" s="320"/>
    </row>
    <row r="430" spans="1:16" x14ac:dyDescent="0.25">
      <c r="A430" s="321" t="s">
        <v>28</v>
      </c>
      <c r="B430" s="321"/>
      <c r="C430" s="320"/>
      <c r="D430" s="320"/>
      <c r="E430" s="320"/>
      <c r="F430" s="320"/>
      <c r="G430" s="320"/>
      <c r="H430" s="320"/>
      <c r="I430" s="320"/>
      <c r="J430" s="320"/>
      <c r="K430" s="320"/>
      <c r="L430" s="320"/>
      <c r="M430" s="320"/>
      <c r="N430" s="320"/>
      <c r="O430" s="320"/>
      <c r="P430" s="320"/>
    </row>
    <row r="431" spans="1:16" x14ac:dyDescent="0.25">
      <c r="A431" s="321" t="s">
        <v>29</v>
      </c>
      <c r="B431" s="321"/>
      <c r="C431" s="320"/>
      <c r="D431" s="320"/>
      <c r="E431" s="320"/>
      <c r="F431" s="320"/>
      <c r="G431" s="320"/>
      <c r="H431" s="320"/>
      <c r="I431" s="320"/>
      <c r="J431" s="320"/>
      <c r="K431" s="320"/>
      <c r="L431" s="320"/>
      <c r="M431" s="320"/>
      <c r="N431" s="320"/>
      <c r="O431" s="320"/>
      <c r="P431" s="320"/>
    </row>
    <row r="432" spans="1:16" x14ac:dyDescent="0.25">
      <c r="A432" s="320" t="s">
        <v>30</v>
      </c>
      <c r="B432" s="320"/>
      <c r="C432" s="320"/>
      <c r="D432" s="320"/>
      <c r="E432" s="320"/>
      <c r="F432" s="324"/>
      <c r="G432" s="324"/>
      <c r="H432" s="324"/>
      <c r="I432" s="324"/>
      <c r="J432" s="324"/>
      <c r="K432" s="324"/>
      <c r="L432" s="324"/>
      <c r="M432" s="320" t="s">
        <v>31</v>
      </c>
      <c r="N432" s="320"/>
      <c r="O432" s="320"/>
      <c r="P432" s="320"/>
    </row>
    <row r="433" spans="1:16" x14ac:dyDescent="0.25">
      <c r="A433" s="320"/>
      <c r="B433" s="320"/>
      <c r="C433" s="320"/>
      <c r="D433" s="320"/>
      <c r="E433" s="320"/>
      <c r="F433" s="324"/>
      <c r="G433" s="324"/>
      <c r="H433" s="324"/>
      <c r="I433" s="324"/>
      <c r="J433" s="324"/>
      <c r="K433" s="324"/>
      <c r="L433" s="324"/>
      <c r="M433" s="320"/>
      <c r="N433" s="320"/>
      <c r="O433" s="320"/>
      <c r="P433" s="320"/>
    </row>
    <row r="434" spans="1:16" x14ac:dyDescent="0.25">
      <c r="A434" s="320"/>
      <c r="B434" s="320"/>
      <c r="C434" s="320"/>
      <c r="D434" s="320"/>
      <c r="E434" s="320"/>
      <c r="F434" s="324"/>
      <c r="G434" s="324"/>
      <c r="H434" s="324"/>
      <c r="I434" s="324"/>
      <c r="J434" s="324"/>
      <c r="K434" s="324"/>
      <c r="L434" s="324"/>
      <c r="M434" s="320"/>
      <c r="N434" s="320"/>
      <c r="O434" s="320"/>
      <c r="P434" s="320"/>
    </row>
    <row r="435" spans="1:16" x14ac:dyDescent="0.25">
      <c r="A435" s="320"/>
      <c r="B435" s="320"/>
      <c r="C435" s="320"/>
      <c r="D435" s="320"/>
      <c r="E435" s="320"/>
      <c r="F435" s="324"/>
      <c r="G435" s="324"/>
      <c r="H435" s="324"/>
      <c r="I435" s="324"/>
      <c r="J435" s="324"/>
      <c r="K435" s="324"/>
      <c r="L435" s="324"/>
      <c r="M435" s="320"/>
      <c r="N435" s="320"/>
      <c r="O435" s="320"/>
      <c r="P435" s="320"/>
    </row>
    <row r="436" spans="1:16" x14ac:dyDescent="0.25">
      <c r="B436" s="339" t="s">
        <v>49</v>
      </c>
      <c r="C436" s="340"/>
      <c r="D436" s="340"/>
      <c r="E436" s="340"/>
      <c r="F436" s="340"/>
      <c r="G436" s="340"/>
      <c r="H436" s="340"/>
      <c r="I436" s="341"/>
      <c r="J436" s="342" t="s">
        <v>50</v>
      </c>
      <c r="K436" s="340"/>
      <c r="L436" s="340"/>
      <c r="M436" s="340"/>
      <c r="N436" s="340"/>
      <c r="O436" s="340"/>
      <c r="P436" s="343"/>
    </row>
    <row r="437" spans="1:16" x14ac:dyDescent="0.25">
      <c r="B437" s="16" t="s">
        <v>32</v>
      </c>
      <c r="C437" s="22"/>
      <c r="D437" s="337" t="s">
        <v>21</v>
      </c>
      <c r="E437" s="338"/>
      <c r="F437" s="2" t="s">
        <v>32</v>
      </c>
      <c r="G437" s="13"/>
      <c r="H437" s="13"/>
      <c r="I437" s="14" t="s">
        <v>21</v>
      </c>
      <c r="J437" s="4"/>
      <c r="K437" s="4"/>
      <c r="L437" s="4"/>
      <c r="M437" s="3" t="s">
        <v>51</v>
      </c>
      <c r="N437" s="4"/>
      <c r="O437" s="3" t="s">
        <v>21</v>
      </c>
      <c r="P437" s="5"/>
    </row>
    <row r="438" spans="1:16" x14ac:dyDescent="0.25">
      <c r="B438" s="6" t="s">
        <v>33</v>
      </c>
      <c r="C438" s="17"/>
      <c r="D438" s="344" t="s">
        <v>37</v>
      </c>
      <c r="E438" s="345"/>
      <c r="F438" s="344" t="s">
        <v>41</v>
      </c>
      <c r="G438" s="345"/>
      <c r="H438" s="13"/>
      <c r="I438" s="13" t="s">
        <v>42</v>
      </c>
      <c r="J438" s="4"/>
      <c r="K438" s="4"/>
      <c r="L438" s="4"/>
      <c r="M438" s="344">
        <v>3</v>
      </c>
      <c r="N438" s="345"/>
      <c r="O438" s="13" t="s">
        <v>52</v>
      </c>
      <c r="P438" s="5"/>
    </row>
    <row r="439" spans="1:16" x14ac:dyDescent="0.25">
      <c r="B439" s="6" t="s">
        <v>34</v>
      </c>
      <c r="C439" s="17"/>
      <c r="D439" s="344" t="s">
        <v>38</v>
      </c>
      <c r="E439" s="345"/>
      <c r="F439" s="344" t="s">
        <v>43</v>
      </c>
      <c r="G439" s="345"/>
      <c r="H439" s="13"/>
      <c r="I439" s="13" t="s">
        <v>44</v>
      </c>
      <c r="J439" s="4"/>
      <c r="K439" s="4"/>
      <c r="L439" s="4"/>
      <c r="M439" s="344">
        <v>2</v>
      </c>
      <c r="N439" s="345"/>
      <c r="O439" s="13" t="s">
        <v>53</v>
      </c>
      <c r="P439" s="5"/>
    </row>
    <row r="440" spans="1:16" x14ac:dyDescent="0.25">
      <c r="B440" s="6" t="s">
        <v>35</v>
      </c>
      <c r="C440" s="17"/>
      <c r="D440" s="344" t="s">
        <v>39</v>
      </c>
      <c r="E440" s="345"/>
      <c r="F440" s="344" t="s">
        <v>45</v>
      </c>
      <c r="G440" s="345"/>
      <c r="H440" s="13"/>
      <c r="I440" s="13" t="s">
        <v>46</v>
      </c>
      <c r="J440" s="4"/>
      <c r="K440" s="4"/>
      <c r="L440" s="4"/>
      <c r="M440" s="344">
        <v>1</v>
      </c>
      <c r="N440" s="345"/>
      <c r="O440" s="13" t="s">
        <v>54</v>
      </c>
      <c r="P440" s="5"/>
    </row>
    <row r="441" spans="1:16" ht="15.75" thickBot="1" x14ac:dyDescent="0.3">
      <c r="B441" s="7" t="s">
        <v>36</v>
      </c>
      <c r="C441" s="23"/>
      <c r="D441" s="346" t="s">
        <v>40</v>
      </c>
      <c r="E441" s="347"/>
      <c r="F441" s="346" t="s">
        <v>47</v>
      </c>
      <c r="G441" s="347"/>
      <c r="H441" s="15"/>
      <c r="I441" s="15" t="s">
        <v>48</v>
      </c>
      <c r="J441" s="8"/>
      <c r="K441" s="8"/>
      <c r="L441" s="8"/>
      <c r="M441" s="8"/>
      <c r="N441" s="8"/>
      <c r="O441" s="8"/>
      <c r="P441" s="9"/>
    </row>
    <row r="443" spans="1:16" x14ac:dyDescent="0.25">
      <c r="I443" s="1"/>
    </row>
    <row r="444" spans="1:16" ht="15.75" x14ac:dyDescent="0.25">
      <c r="A444" s="10"/>
      <c r="B444" s="309" t="s">
        <v>0</v>
      </c>
      <c r="C444" s="310"/>
      <c r="D444" s="310"/>
      <c r="E444" s="310"/>
      <c r="F444" s="310"/>
      <c r="G444" s="310"/>
      <c r="H444" s="310"/>
      <c r="I444" s="310"/>
      <c r="J444" s="310"/>
      <c r="K444" s="310"/>
      <c r="L444" s="311"/>
      <c r="M444" s="312" t="s">
        <v>1</v>
      </c>
      <c r="N444" s="312"/>
      <c r="O444" s="312"/>
      <c r="P444" s="312"/>
    </row>
    <row r="445" spans="1:16" ht="21" x14ac:dyDescent="0.35">
      <c r="A445" s="313" t="s">
        <v>22</v>
      </c>
      <c r="B445" s="313"/>
      <c r="C445" s="313"/>
      <c r="D445" s="313"/>
      <c r="E445" s="313"/>
      <c r="F445" s="313"/>
      <c r="G445" s="313"/>
      <c r="H445" s="313"/>
      <c r="I445" s="313"/>
      <c r="J445" s="313"/>
      <c r="K445" s="313"/>
      <c r="L445" s="313"/>
      <c r="M445" s="313"/>
      <c r="N445" s="313"/>
      <c r="O445" s="313"/>
      <c r="P445" s="313"/>
    </row>
    <row r="446" spans="1:16" x14ac:dyDescent="0.25">
      <c r="A446" s="314" t="s">
        <v>3</v>
      </c>
      <c r="B446" s="315"/>
      <c r="C446" s="315"/>
      <c r="D446" s="315"/>
      <c r="E446" s="316"/>
      <c r="F446" s="317" t="s">
        <v>23</v>
      </c>
      <c r="G446" s="317"/>
      <c r="H446" s="317"/>
      <c r="I446" s="317"/>
      <c r="J446" s="21" t="s">
        <v>2</v>
      </c>
      <c r="K446" s="20"/>
      <c r="L446" s="318" t="s">
        <v>4</v>
      </c>
      <c r="M446" s="318"/>
      <c r="N446" s="318"/>
      <c r="O446" s="318"/>
      <c r="P446" s="319"/>
    </row>
    <row r="447" spans="1:16" x14ac:dyDescent="0.25">
      <c r="A447" s="320" t="s">
        <v>86</v>
      </c>
      <c r="B447" s="320"/>
      <c r="C447" s="320"/>
      <c r="D447" s="320"/>
      <c r="E447" s="320"/>
      <c r="F447" s="320"/>
      <c r="G447" s="320"/>
      <c r="H447" s="320"/>
      <c r="I447" s="320"/>
      <c r="J447" s="320"/>
      <c r="K447" s="320"/>
      <c r="L447" s="320"/>
      <c r="M447" s="320"/>
      <c r="N447" s="320"/>
      <c r="O447" s="320"/>
      <c r="P447" s="320"/>
    </row>
    <row r="448" spans="1:16" x14ac:dyDescent="0.25">
      <c r="A448" s="321" t="s">
        <v>5</v>
      </c>
      <c r="B448" s="321"/>
      <c r="C448" s="321"/>
      <c r="D448" s="321"/>
      <c r="E448" s="321"/>
      <c r="F448" s="321"/>
      <c r="G448" s="321"/>
      <c r="H448" s="321"/>
      <c r="I448" s="321"/>
      <c r="J448" s="321"/>
      <c r="K448" s="321"/>
      <c r="L448" s="321"/>
      <c r="M448" s="321"/>
      <c r="N448" s="321"/>
      <c r="O448" s="321"/>
      <c r="P448" s="321"/>
    </row>
    <row r="449" spans="1:16" x14ac:dyDescent="0.25">
      <c r="A449" s="322" t="s">
        <v>6</v>
      </c>
      <c r="B449" s="322"/>
      <c r="C449" s="322"/>
      <c r="D449" s="322"/>
      <c r="E449" s="323" t="s">
        <v>127</v>
      </c>
      <c r="F449" s="323"/>
      <c r="G449" s="323"/>
      <c r="H449" s="323"/>
      <c r="I449" s="323"/>
      <c r="J449" s="322" t="s">
        <v>7</v>
      </c>
      <c r="K449" s="322"/>
      <c r="L449" s="322"/>
      <c r="M449" s="323">
        <v>10</v>
      </c>
      <c r="N449" s="323"/>
      <c r="O449" s="323"/>
      <c r="P449" s="323"/>
    </row>
    <row r="450" spans="1:16" x14ac:dyDescent="0.25">
      <c r="A450" s="322" t="s">
        <v>8</v>
      </c>
      <c r="B450" s="322"/>
      <c r="C450" s="322"/>
      <c r="D450" s="322"/>
      <c r="E450" s="323" t="s">
        <v>152</v>
      </c>
      <c r="F450" s="323"/>
      <c r="G450" s="323"/>
      <c r="H450" s="323"/>
      <c r="I450" s="323"/>
      <c r="J450" s="322" t="s">
        <v>9</v>
      </c>
      <c r="K450" s="322"/>
      <c r="L450" s="322"/>
      <c r="M450" s="323"/>
      <c r="N450" s="323"/>
      <c r="O450" s="323"/>
      <c r="P450" s="323"/>
    </row>
    <row r="451" spans="1:16" x14ac:dyDescent="0.25">
      <c r="A451" s="322" t="s">
        <v>10</v>
      </c>
      <c r="B451" s="322"/>
      <c r="C451" s="322"/>
      <c r="D451" s="322"/>
      <c r="E451" s="323"/>
      <c r="F451" s="323"/>
      <c r="G451" s="323"/>
      <c r="H451" s="323"/>
      <c r="I451" s="323"/>
      <c r="J451" s="322" t="s">
        <v>11</v>
      </c>
      <c r="K451" s="322"/>
      <c r="L451" s="322"/>
      <c r="M451" s="323"/>
      <c r="N451" s="323"/>
      <c r="O451" s="323"/>
      <c r="P451" s="323"/>
    </row>
    <row r="452" spans="1:16" x14ac:dyDescent="0.25">
      <c r="A452" s="322" t="s">
        <v>12</v>
      </c>
      <c r="B452" s="322"/>
      <c r="C452" s="322"/>
      <c r="D452" s="322"/>
      <c r="E452" s="323"/>
      <c r="F452" s="323"/>
      <c r="G452" s="323"/>
      <c r="H452" s="323"/>
      <c r="I452" s="323"/>
      <c r="J452" s="322" t="s">
        <v>13</v>
      </c>
      <c r="K452" s="322"/>
      <c r="L452" s="322"/>
      <c r="M452" s="323"/>
      <c r="N452" s="323"/>
      <c r="O452" s="323"/>
      <c r="P452" s="323"/>
    </row>
    <row r="453" spans="1:16" x14ac:dyDescent="0.25">
      <c r="A453" s="322" t="s">
        <v>14</v>
      </c>
      <c r="B453" s="322"/>
      <c r="C453" s="322"/>
      <c r="D453" s="322"/>
      <c r="E453" s="324"/>
      <c r="F453" s="324"/>
      <c r="G453" s="324"/>
      <c r="H453" s="324"/>
      <c r="I453" s="324"/>
      <c r="J453" s="324"/>
      <c r="K453" s="324"/>
      <c r="L453" s="324"/>
      <c r="M453" s="324"/>
      <c r="N453" s="324"/>
      <c r="O453" s="324"/>
      <c r="P453" s="324"/>
    </row>
    <row r="454" spans="1:16" x14ac:dyDescent="0.25">
      <c r="A454" s="320" t="s">
        <v>15</v>
      </c>
      <c r="B454" s="320"/>
      <c r="C454" s="320"/>
      <c r="D454" s="320"/>
      <c r="E454" s="320"/>
      <c r="F454" s="320"/>
      <c r="G454" s="320"/>
      <c r="H454" s="320"/>
      <c r="I454" s="320"/>
      <c r="J454" s="320"/>
      <c r="K454" s="320"/>
      <c r="L454" s="320"/>
      <c r="M454" s="320"/>
      <c r="N454" s="320"/>
      <c r="O454" s="320"/>
      <c r="P454" s="320"/>
    </row>
    <row r="455" spans="1:16" x14ac:dyDescent="0.25">
      <c r="A455" s="325" t="s">
        <v>74</v>
      </c>
      <c r="B455" s="326" t="s">
        <v>16</v>
      </c>
      <c r="C455" s="326"/>
      <c r="D455" s="326" t="s">
        <v>58</v>
      </c>
      <c r="E455" s="326"/>
      <c r="F455" s="326"/>
      <c r="G455" s="325" t="s">
        <v>62</v>
      </c>
      <c r="H455" s="325"/>
      <c r="I455" s="325"/>
      <c r="J455" s="325" t="s">
        <v>63</v>
      </c>
      <c r="K455" s="325"/>
      <c r="L455" s="325"/>
      <c r="M455" s="327" t="s">
        <v>64</v>
      </c>
      <c r="N455" s="327"/>
      <c r="O455" s="327"/>
      <c r="P455" s="11" t="s">
        <v>21</v>
      </c>
    </row>
    <row r="456" spans="1:16" ht="22.5" x14ac:dyDescent="0.25">
      <c r="A456" s="325"/>
      <c r="B456" s="326"/>
      <c r="C456" s="326"/>
      <c r="D456" s="18" t="s">
        <v>59</v>
      </c>
      <c r="E456" s="18" t="s">
        <v>60</v>
      </c>
      <c r="F456" s="18" t="s">
        <v>61</v>
      </c>
      <c r="G456" s="25" t="s">
        <v>59</v>
      </c>
      <c r="H456" s="25" t="s">
        <v>60</v>
      </c>
      <c r="I456" s="18" t="s">
        <v>65</v>
      </c>
      <c r="J456" s="18" t="s">
        <v>59</v>
      </c>
      <c r="K456" s="18" t="s">
        <v>60</v>
      </c>
      <c r="L456" s="18" t="s">
        <v>61</v>
      </c>
      <c r="M456" s="25" t="s">
        <v>59</v>
      </c>
      <c r="N456" s="25" t="s">
        <v>60</v>
      </c>
      <c r="O456" s="18" t="s">
        <v>65</v>
      </c>
      <c r="P456" s="19" t="s">
        <v>24</v>
      </c>
    </row>
    <row r="457" spans="1:16" x14ac:dyDescent="0.25">
      <c r="A457" s="307">
        <v>301</v>
      </c>
      <c r="B457" s="307" t="s">
        <v>17</v>
      </c>
      <c r="C457" s="11" t="s">
        <v>75</v>
      </c>
      <c r="D457" s="12"/>
      <c r="E457" s="12"/>
      <c r="F457" s="12"/>
      <c r="G457" s="10"/>
      <c r="H457" s="10"/>
      <c r="I457" s="10"/>
      <c r="J457" s="12"/>
      <c r="K457" s="12"/>
      <c r="L457" s="12"/>
      <c r="M457" s="12"/>
      <c r="N457" s="12"/>
      <c r="O457" s="12">
        <f>SUM(M457:N457)</f>
        <v>0</v>
      </c>
      <c r="P457" s="10"/>
    </row>
    <row r="458" spans="1:16" x14ac:dyDescent="0.25">
      <c r="A458" s="308"/>
      <c r="B458" s="308"/>
      <c r="C458" s="11" t="s">
        <v>76</v>
      </c>
      <c r="D458" s="12"/>
      <c r="E458" s="12"/>
      <c r="F458" s="12"/>
      <c r="G458" s="10"/>
      <c r="H458" s="10"/>
      <c r="I458" s="10"/>
      <c r="J458" s="12"/>
      <c r="K458" s="12"/>
      <c r="L458" s="12"/>
      <c r="M458" s="12"/>
      <c r="N458" s="12"/>
      <c r="O458" s="12"/>
      <c r="P458" s="10"/>
    </row>
    <row r="459" spans="1:16" x14ac:dyDescent="0.25">
      <c r="A459" s="328"/>
      <c r="B459" s="348" t="s">
        <v>82</v>
      </c>
      <c r="C459" s="11" t="s">
        <v>75</v>
      </c>
      <c r="D459" s="12"/>
      <c r="E459" s="12"/>
      <c r="F459" s="12"/>
      <c r="G459" s="10"/>
      <c r="H459" s="10"/>
      <c r="I459" s="10"/>
      <c r="J459" s="12"/>
      <c r="K459" s="12"/>
      <c r="L459" s="12"/>
      <c r="M459" s="12"/>
      <c r="N459" s="12"/>
      <c r="O459" s="12"/>
      <c r="P459" s="10"/>
    </row>
    <row r="460" spans="1:16" x14ac:dyDescent="0.25">
      <c r="A460" s="328"/>
      <c r="B460" s="348"/>
      <c r="C460" s="11" t="s">
        <v>76</v>
      </c>
      <c r="D460" s="12"/>
      <c r="E460" s="12"/>
      <c r="F460" s="12"/>
      <c r="G460" s="10"/>
      <c r="H460" s="10"/>
      <c r="I460" s="10"/>
      <c r="J460" s="12"/>
      <c r="K460" s="12"/>
      <c r="L460" s="12"/>
      <c r="M460" s="12"/>
      <c r="N460" s="12"/>
      <c r="O460" s="12"/>
      <c r="P460" s="10"/>
    </row>
    <row r="461" spans="1:16" x14ac:dyDescent="0.25">
      <c r="A461" s="328"/>
      <c r="B461" s="348" t="s">
        <v>83</v>
      </c>
      <c r="C461" s="11" t="s">
        <v>75</v>
      </c>
      <c r="D461" s="12"/>
      <c r="E461" s="12"/>
      <c r="F461" s="12"/>
      <c r="G461" s="10"/>
      <c r="H461" s="10"/>
      <c r="I461" s="10"/>
      <c r="J461" s="12"/>
      <c r="K461" s="12"/>
      <c r="L461" s="12"/>
      <c r="M461" s="12"/>
      <c r="N461" s="12"/>
      <c r="O461" s="12"/>
      <c r="P461" s="10"/>
    </row>
    <row r="462" spans="1:16" x14ac:dyDescent="0.25">
      <c r="A462" s="328"/>
      <c r="B462" s="348"/>
      <c r="C462" s="11" t="s">
        <v>76</v>
      </c>
      <c r="D462" s="12"/>
      <c r="E462" s="12"/>
      <c r="F462" s="12"/>
      <c r="G462" s="10"/>
      <c r="H462" s="10"/>
      <c r="I462" s="10"/>
      <c r="J462" s="12"/>
      <c r="K462" s="12"/>
      <c r="L462" s="12"/>
      <c r="M462" s="12"/>
      <c r="N462" s="12"/>
      <c r="O462" s="12"/>
      <c r="P462" s="10"/>
    </row>
    <row r="463" spans="1:16" x14ac:dyDescent="0.25">
      <c r="A463" s="349"/>
      <c r="B463" s="329" t="s">
        <v>84</v>
      </c>
      <c r="C463" s="11"/>
      <c r="D463" s="12"/>
      <c r="E463" s="12"/>
      <c r="F463" s="12"/>
      <c r="G463" s="10"/>
      <c r="H463" s="10"/>
      <c r="I463" s="10"/>
      <c r="J463" s="12"/>
      <c r="K463" s="12"/>
      <c r="L463" s="12"/>
      <c r="M463" s="12"/>
      <c r="N463" s="12"/>
      <c r="O463" s="12"/>
      <c r="P463" s="10"/>
    </row>
    <row r="464" spans="1:16" x14ac:dyDescent="0.25">
      <c r="A464" s="350"/>
      <c r="B464" s="330"/>
      <c r="C464" s="11"/>
      <c r="D464" s="12"/>
      <c r="E464" s="12"/>
      <c r="F464" s="12"/>
      <c r="G464" s="10"/>
      <c r="H464" s="10"/>
      <c r="I464" s="10"/>
      <c r="J464" s="12"/>
      <c r="K464" s="12"/>
      <c r="L464" s="12"/>
      <c r="M464" s="12"/>
      <c r="N464" s="12"/>
      <c r="O464" s="12"/>
      <c r="P464" s="10"/>
    </row>
    <row r="465" spans="1:16" x14ac:dyDescent="0.25">
      <c r="A465" s="328"/>
      <c r="B465" s="348" t="s">
        <v>79</v>
      </c>
      <c r="C465" s="11" t="s">
        <v>75</v>
      </c>
      <c r="D465" s="12"/>
      <c r="E465" s="12"/>
      <c r="F465" s="12"/>
      <c r="G465" s="10"/>
      <c r="H465" s="10"/>
      <c r="I465" s="10"/>
      <c r="J465" s="12"/>
      <c r="K465" s="12"/>
      <c r="L465" s="12"/>
      <c r="M465" s="12"/>
      <c r="N465" s="12"/>
      <c r="O465" s="12"/>
      <c r="P465" s="10"/>
    </row>
    <row r="466" spans="1:16" x14ac:dyDescent="0.25">
      <c r="A466" s="328"/>
      <c r="B466" s="348"/>
      <c r="C466" s="11" t="s">
        <v>76</v>
      </c>
      <c r="D466" s="12"/>
      <c r="E466" s="12"/>
      <c r="F466" s="12"/>
      <c r="G466" s="10"/>
      <c r="H466" s="10"/>
      <c r="I466" s="10"/>
      <c r="J466" s="12"/>
      <c r="K466" s="12"/>
      <c r="L466" s="12"/>
      <c r="M466" s="12"/>
      <c r="N466" s="12"/>
      <c r="O466" s="12"/>
      <c r="P466" s="10"/>
    </row>
    <row r="467" spans="1:16" x14ac:dyDescent="0.25">
      <c r="A467" s="328" t="s">
        <v>68</v>
      </c>
      <c r="B467" s="348" t="s">
        <v>66</v>
      </c>
      <c r="C467" s="11" t="s">
        <v>75</v>
      </c>
      <c r="D467" s="12"/>
      <c r="E467" s="12"/>
      <c r="F467" s="12"/>
      <c r="G467" s="10"/>
      <c r="H467" s="10"/>
      <c r="I467" s="10"/>
      <c r="J467" s="12"/>
      <c r="K467" s="12"/>
      <c r="L467" s="12"/>
      <c r="M467" s="12"/>
      <c r="N467" s="12"/>
      <c r="O467" s="12"/>
      <c r="P467" s="10"/>
    </row>
    <row r="468" spans="1:16" x14ac:dyDescent="0.25">
      <c r="A468" s="328"/>
      <c r="B468" s="348"/>
      <c r="C468" s="11" t="s">
        <v>76</v>
      </c>
      <c r="D468" s="12"/>
      <c r="E468" s="12"/>
      <c r="F468" s="12"/>
      <c r="G468" s="10"/>
      <c r="H468" s="10"/>
      <c r="I468" s="10"/>
      <c r="J468" s="12"/>
      <c r="K468" s="12"/>
      <c r="L468" s="12"/>
      <c r="M468" s="12"/>
      <c r="N468" s="12"/>
      <c r="O468" s="12"/>
      <c r="P468" s="10"/>
    </row>
    <row r="469" spans="1:16" x14ac:dyDescent="0.25">
      <c r="A469" s="328" t="s">
        <v>70</v>
      </c>
      <c r="B469" s="335" t="s">
        <v>115</v>
      </c>
      <c r="C469" s="11" t="s">
        <v>75</v>
      </c>
      <c r="D469" s="12"/>
      <c r="E469" s="12"/>
      <c r="F469" s="12"/>
      <c r="G469" s="10"/>
      <c r="H469" s="10"/>
      <c r="I469" s="10"/>
      <c r="J469" s="12"/>
      <c r="K469" s="12"/>
      <c r="L469" s="12"/>
      <c r="M469" s="12"/>
      <c r="N469" s="12"/>
      <c r="O469" s="12"/>
      <c r="P469" s="10"/>
    </row>
    <row r="470" spans="1:16" x14ac:dyDescent="0.25">
      <c r="A470" s="328"/>
      <c r="B470" s="335"/>
      <c r="C470" s="11" t="s">
        <v>76</v>
      </c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1:16" x14ac:dyDescent="0.25">
      <c r="A471" s="321" t="s">
        <v>57</v>
      </c>
      <c r="B471" s="321"/>
      <c r="C471" s="10"/>
      <c r="D471" s="320" t="s">
        <v>19</v>
      </c>
      <c r="E471" s="320"/>
      <c r="F471" s="320"/>
      <c r="G471" s="320"/>
      <c r="H471" s="320"/>
      <c r="I471" s="320"/>
      <c r="J471" s="320"/>
      <c r="K471" s="12" t="s">
        <v>56</v>
      </c>
      <c r="L471" s="324"/>
      <c r="M471" s="324"/>
      <c r="N471" s="324"/>
      <c r="O471" s="324"/>
      <c r="P471" s="324"/>
    </row>
    <row r="472" spans="1:16" x14ac:dyDescent="0.25">
      <c r="A472" s="336" t="s">
        <v>71</v>
      </c>
      <c r="B472" s="336"/>
      <c r="C472" s="336"/>
      <c r="D472" s="336"/>
      <c r="E472" s="336"/>
      <c r="F472" s="336"/>
      <c r="G472" s="336"/>
      <c r="H472" s="336"/>
      <c r="I472" s="336"/>
      <c r="J472" s="336"/>
      <c r="K472" s="336"/>
      <c r="L472" s="336"/>
      <c r="M472" s="336"/>
      <c r="N472" s="336"/>
      <c r="O472" s="336"/>
      <c r="P472" s="336"/>
    </row>
    <row r="473" spans="1:16" x14ac:dyDescent="0.25">
      <c r="A473" s="320" t="s">
        <v>72</v>
      </c>
      <c r="B473" s="320"/>
      <c r="C473" s="320"/>
      <c r="D473" s="320"/>
      <c r="E473" s="320"/>
      <c r="F473" s="320"/>
      <c r="G473" s="320"/>
      <c r="H473" s="320"/>
      <c r="I473" s="320"/>
      <c r="J473" s="320"/>
      <c r="K473" s="320"/>
      <c r="L473" s="320"/>
      <c r="M473" s="320"/>
      <c r="N473" s="320"/>
      <c r="O473" s="320"/>
      <c r="P473" s="320"/>
    </row>
    <row r="474" spans="1:16" x14ac:dyDescent="0.25">
      <c r="A474" s="320" t="s">
        <v>20</v>
      </c>
      <c r="B474" s="320"/>
      <c r="C474" s="320"/>
      <c r="D474" s="320"/>
      <c r="E474" s="320"/>
      <c r="F474" s="320"/>
      <c r="G474" s="320"/>
      <c r="H474" s="320" t="s">
        <v>56</v>
      </c>
      <c r="I474" s="320"/>
      <c r="J474" s="320"/>
      <c r="K474" s="320"/>
      <c r="L474" s="320"/>
      <c r="M474" s="320"/>
      <c r="N474" s="320"/>
      <c r="O474" s="320"/>
      <c r="P474" s="320"/>
    </row>
    <row r="475" spans="1:16" x14ac:dyDescent="0.25">
      <c r="A475" s="321" t="s">
        <v>73</v>
      </c>
      <c r="B475" s="321"/>
      <c r="C475" s="321"/>
      <c r="D475" s="321"/>
      <c r="E475" s="321"/>
      <c r="F475" s="321"/>
      <c r="G475" s="321"/>
      <c r="H475" s="321"/>
      <c r="I475" s="321"/>
      <c r="J475" s="321"/>
      <c r="K475" s="321"/>
      <c r="L475" s="321"/>
      <c r="M475" s="321"/>
      <c r="N475" s="321"/>
      <c r="O475" s="321"/>
      <c r="P475" s="321"/>
    </row>
    <row r="476" spans="1:16" x14ac:dyDescent="0.25">
      <c r="A476" s="322" t="s">
        <v>25</v>
      </c>
      <c r="B476" s="322"/>
      <c r="C476" s="322"/>
      <c r="D476" s="322"/>
      <c r="E476" s="322"/>
      <c r="F476" s="322"/>
      <c r="G476" s="322"/>
      <c r="H476" s="322"/>
      <c r="I476" s="322"/>
      <c r="J476" s="322"/>
      <c r="K476" s="322"/>
      <c r="L476" s="322"/>
      <c r="M476" s="322"/>
      <c r="N476" s="322"/>
      <c r="O476" s="322"/>
      <c r="P476" s="322"/>
    </row>
    <row r="477" spans="1:16" x14ac:dyDescent="0.25">
      <c r="A477" s="322" t="s">
        <v>26</v>
      </c>
      <c r="B477" s="322"/>
      <c r="C477" s="322"/>
      <c r="D477" s="322"/>
      <c r="E477" s="322"/>
      <c r="F477" s="322"/>
      <c r="G477" s="322"/>
      <c r="H477" s="322"/>
      <c r="I477" s="322"/>
      <c r="J477" s="322"/>
      <c r="K477" s="322"/>
      <c r="L477" s="322"/>
      <c r="M477" s="322"/>
      <c r="N477" s="322"/>
      <c r="O477" s="322"/>
      <c r="P477" s="322"/>
    </row>
    <row r="478" spans="1:16" x14ac:dyDescent="0.25">
      <c r="A478" s="321" t="s">
        <v>27</v>
      </c>
      <c r="B478" s="321"/>
      <c r="C478" s="320"/>
      <c r="D478" s="320"/>
      <c r="E478" s="320"/>
      <c r="F478" s="320"/>
      <c r="G478" s="320"/>
      <c r="H478" s="320"/>
      <c r="I478" s="320"/>
      <c r="J478" s="320"/>
      <c r="K478" s="320"/>
      <c r="L478" s="320"/>
      <c r="M478" s="320"/>
      <c r="N478" s="320"/>
      <c r="O478" s="320"/>
      <c r="P478" s="320"/>
    </row>
    <row r="479" spans="1:16" x14ac:dyDescent="0.25">
      <c r="A479" s="321" t="s">
        <v>28</v>
      </c>
      <c r="B479" s="321"/>
      <c r="C479" s="320"/>
      <c r="D479" s="320"/>
      <c r="E479" s="320"/>
      <c r="F479" s="320"/>
      <c r="G479" s="320"/>
      <c r="H479" s="320"/>
      <c r="I479" s="320"/>
      <c r="J479" s="320"/>
      <c r="K479" s="320"/>
      <c r="L479" s="320"/>
      <c r="M479" s="320"/>
      <c r="N479" s="320"/>
      <c r="O479" s="320"/>
      <c r="P479" s="320"/>
    </row>
    <row r="480" spans="1:16" x14ac:dyDescent="0.25">
      <c r="A480" s="321" t="s">
        <v>29</v>
      </c>
      <c r="B480" s="321"/>
      <c r="C480" s="320"/>
      <c r="D480" s="320"/>
      <c r="E480" s="320"/>
      <c r="F480" s="320"/>
      <c r="G480" s="320"/>
      <c r="H480" s="320"/>
      <c r="I480" s="320"/>
      <c r="J480" s="320"/>
      <c r="K480" s="320"/>
      <c r="L480" s="320"/>
      <c r="M480" s="320"/>
      <c r="N480" s="320"/>
      <c r="O480" s="320"/>
      <c r="P480" s="320"/>
    </row>
    <row r="481" spans="1:16" x14ac:dyDescent="0.25">
      <c r="A481" s="320" t="s">
        <v>30</v>
      </c>
      <c r="B481" s="320"/>
      <c r="C481" s="320"/>
      <c r="D481" s="320"/>
      <c r="E481" s="320"/>
      <c r="F481" s="324"/>
      <c r="G481" s="324"/>
      <c r="H481" s="324"/>
      <c r="I481" s="324"/>
      <c r="J481" s="324"/>
      <c r="K481" s="324"/>
      <c r="L481" s="324"/>
      <c r="M481" s="320" t="s">
        <v>31</v>
      </c>
      <c r="N481" s="320"/>
      <c r="O481" s="320"/>
      <c r="P481" s="320"/>
    </row>
    <row r="482" spans="1:16" x14ac:dyDescent="0.25">
      <c r="A482" s="320"/>
      <c r="B482" s="320"/>
      <c r="C482" s="320"/>
      <c r="D482" s="320"/>
      <c r="E482" s="320"/>
      <c r="F482" s="324"/>
      <c r="G482" s="324"/>
      <c r="H482" s="324"/>
      <c r="I482" s="324"/>
      <c r="J482" s="324"/>
      <c r="K482" s="324"/>
      <c r="L482" s="324"/>
      <c r="M482" s="320"/>
      <c r="N482" s="320"/>
      <c r="O482" s="320"/>
      <c r="P482" s="320"/>
    </row>
    <row r="483" spans="1:16" x14ac:dyDescent="0.25">
      <c r="A483" s="320"/>
      <c r="B483" s="320"/>
      <c r="C483" s="320"/>
      <c r="D483" s="320"/>
      <c r="E483" s="320"/>
      <c r="F483" s="324"/>
      <c r="G483" s="324"/>
      <c r="H483" s="324"/>
      <c r="I483" s="324"/>
      <c r="J483" s="324"/>
      <c r="K483" s="324"/>
      <c r="L483" s="324"/>
      <c r="M483" s="320"/>
      <c r="N483" s="320"/>
      <c r="O483" s="320"/>
      <c r="P483" s="320"/>
    </row>
    <row r="484" spans="1:16" x14ac:dyDescent="0.25">
      <c r="A484" s="320"/>
      <c r="B484" s="320"/>
      <c r="C484" s="320"/>
      <c r="D484" s="320"/>
      <c r="E484" s="320"/>
      <c r="F484" s="324"/>
      <c r="G484" s="324"/>
      <c r="H484" s="324"/>
      <c r="I484" s="324"/>
      <c r="J484" s="324"/>
      <c r="K484" s="324"/>
      <c r="L484" s="324"/>
      <c r="M484" s="320"/>
      <c r="N484" s="320"/>
      <c r="O484" s="320"/>
      <c r="P484" s="320"/>
    </row>
    <row r="485" spans="1:16" x14ac:dyDescent="0.25">
      <c r="B485" s="339" t="s">
        <v>49</v>
      </c>
      <c r="C485" s="340"/>
      <c r="D485" s="340"/>
      <c r="E485" s="340"/>
      <c r="F485" s="340"/>
      <c r="G485" s="340"/>
      <c r="H485" s="340"/>
      <c r="I485" s="341"/>
      <c r="J485" s="342" t="s">
        <v>50</v>
      </c>
      <c r="K485" s="340"/>
      <c r="L485" s="340"/>
      <c r="M485" s="340"/>
      <c r="N485" s="340"/>
      <c r="O485" s="340"/>
      <c r="P485" s="343"/>
    </row>
    <row r="486" spans="1:16" x14ac:dyDescent="0.25">
      <c r="B486" s="16" t="s">
        <v>32</v>
      </c>
      <c r="C486" s="22"/>
      <c r="D486" s="337" t="s">
        <v>21</v>
      </c>
      <c r="E486" s="338"/>
      <c r="F486" s="2" t="s">
        <v>32</v>
      </c>
      <c r="G486" s="13"/>
      <c r="H486" s="13"/>
      <c r="I486" s="14" t="s">
        <v>21</v>
      </c>
      <c r="J486" s="4"/>
      <c r="K486" s="4"/>
      <c r="L486" s="4"/>
      <c r="M486" s="3" t="s">
        <v>51</v>
      </c>
      <c r="N486" s="4"/>
      <c r="O486" s="3" t="s">
        <v>21</v>
      </c>
      <c r="P486" s="5"/>
    </row>
    <row r="487" spans="1:16" x14ac:dyDescent="0.25">
      <c r="B487" s="6" t="s">
        <v>33</v>
      </c>
      <c r="C487" s="17"/>
      <c r="D487" s="344" t="s">
        <v>37</v>
      </c>
      <c r="E487" s="345"/>
      <c r="F487" s="344" t="s">
        <v>41</v>
      </c>
      <c r="G487" s="345"/>
      <c r="H487" s="13"/>
      <c r="I487" s="13" t="s">
        <v>42</v>
      </c>
      <c r="J487" s="4"/>
      <c r="K487" s="4"/>
      <c r="L487" s="4"/>
      <c r="M487" s="344">
        <v>3</v>
      </c>
      <c r="N487" s="345"/>
      <c r="O487" s="13" t="s">
        <v>52</v>
      </c>
      <c r="P487" s="5"/>
    </row>
    <row r="488" spans="1:16" x14ac:dyDescent="0.25">
      <c r="B488" s="6" t="s">
        <v>34</v>
      </c>
      <c r="C488" s="17"/>
      <c r="D488" s="344" t="s">
        <v>38</v>
      </c>
      <c r="E488" s="345"/>
      <c r="F488" s="344" t="s">
        <v>43</v>
      </c>
      <c r="G488" s="345"/>
      <c r="H488" s="13"/>
      <c r="I488" s="13" t="s">
        <v>44</v>
      </c>
      <c r="J488" s="4"/>
      <c r="K488" s="4"/>
      <c r="L488" s="4"/>
      <c r="M488" s="344">
        <v>2</v>
      </c>
      <c r="N488" s="345"/>
      <c r="O488" s="13" t="s">
        <v>53</v>
      </c>
      <c r="P488" s="5"/>
    </row>
    <row r="489" spans="1:16" x14ac:dyDescent="0.25">
      <c r="B489" s="6" t="s">
        <v>35</v>
      </c>
      <c r="C489" s="17"/>
      <c r="D489" s="344" t="s">
        <v>39</v>
      </c>
      <c r="E489" s="345"/>
      <c r="F489" s="344" t="s">
        <v>45</v>
      </c>
      <c r="G489" s="345"/>
      <c r="H489" s="13"/>
      <c r="I489" s="13" t="s">
        <v>46</v>
      </c>
      <c r="J489" s="4"/>
      <c r="K489" s="4"/>
      <c r="L489" s="4"/>
      <c r="M489" s="344">
        <v>1</v>
      </c>
      <c r="N489" s="345"/>
      <c r="O489" s="13" t="s">
        <v>54</v>
      </c>
      <c r="P489" s="5"/>
    </row>
    <row r="490" spans="1:16" ht="15.75" thickBot="1" x14ac:dyDescent="0.3">
      <c r="B490" s="7" t="s">
        <v>36</v>
      </c>
      <c r="C490" s="23"/>
      <c r="D490" s="346" t="s">
        <v>40</v>
      </c>
      <c r="E490" s="347"/>
      <c r="F490" s="346" t="s">
        <v>47</v>
      </c>
      <c r="G490" s="347"/>
      <c r="H490" s="15"/>
      <c r="I490" s="15" t="s">
        <v>48</v>
      </c>
      <c r="J490" s="8"/>
      <c r="K490" s="8"/>
      <c r="L490" s="8"/>
      <c r="M490" s="8"/>
      <c r="N490" s="8"/>
      <c r="O490" s="8"/>
      <c r="P490" s="9"/>
    </row>
    <row r="492" spans="1:16" x14ac:dyDescent="0.25">
      <c r="I492" s="1"/>
    </row>
    <row r="493" spans="1:16" ht="15.75" x14ac:dyDescent="0.25">
      <c r="A493" s="10"/>
      <c r="B493" s="309" t="s">
        <v>0</v>
      </c>
      <c r="C493" s="310"/>
      <c r="D493" s="310"/>
      <c r="E493" s="310"/>
      <c r="F493" s="310"/>
      <c r="G493" s="310"/>
      <c r="H493" s="310"/>
      <c r="I493" s="310"/>
      <c r="J493" s="310"/>
      <c r="K493" s="310"/>
      <c r="L493" s="311"/>
      <c r="M493" s="312" t="s">
        <v>1</v>
      </c>
      <c r="N493" s="312"/>
      <c r="O493" s="312"/>
      <c r="P493" s="312"/>
    </row>
    <row r="494" spans="1:16" ht="21" x14ac:dyDescent="0.35">
      <c r="A494" s="313" t="s">
        <v>22</v>
      </c>
      <c r="B494" s="313"/>
      <c r="C494" s="313"/>
      <c r="D494" s="313"/>
      <c r="E494" s="313"/>
      <c r="F494" s="313"/>
      <c r="G494" s="313"/>
      <c r="H494" s="313"/>
      <c r="I494" s="313"/>
      <c r="J494" s="313"/>
      <c r="K494" s="313"/>
      <c r="L494" s="313"/>
      <c r="M494" s="313"/>
      <c r="N494" s="313"/>
      <c r="O494" s="313"/>
      <c r="P494" s="313"/>
    </row>
    <row r="495" spans="1:16" x14ac:dyDescent="0.25">
      <c r="A495" s="314" t="s">
        <v>3</v>
      </c>
      <c r="B495" s="315"/>
      <c r="C495" s="315"/>
      <c r="D495" s="315"/>
      <c r="E495" s="316"/>
      <c r="F495" s="317" t="s">
        <v>23</v>
      </c>
      <c r="G495" s="317"/>
      <c r="H495" s="317"/>
      <c r="I495" s="317"/>
      <c r="J495" s="21" t="s">
        <v>2</v>
      </c>
      <c r="K495" s="20"/>
      <c r="L495" s="318" t="s">
        <v>4</v>
      </c>
      <c r="M495" s="318"/>
      <c r="N495" s="318"/>
      <c r="O495" s="318"/>
      <c r="P495" s="319"/>
    </row>
    <row r="496" spans="1:16" x14ac:dyDescent="0.25">
      <c r="A496" s="320" t="s">
        <v>86</v>
      </c>
      <c r="B496" s="320"/>
      <c r="C496" s="320"/>
      <c r="D496" s="320"/>
      <c r="E496" s="320"/>
      <c r="F496" s="320"/>
      <c r="G496" s="320"/>
      <c r="H496" s="320"/>
      <c r="I496" s="320"/>
      <c r="J496" s="320"/>
      <c r="K496" s="320"/>
      <c r="L496" s="320"/>
      <c r="M496" s="320"/>
      <c r="N496" s="320"/>
      <c r="O496" s="320"/>
      <c r="P496" s="320"/>
    </row>
    <row r="497" spans="1:16" x14ac:dyDescent="0.25">
      <c r="A497" s="321" t="s">
        <v>5</v>
      </c>
      <c r="B497" s="321"/>
      <c r="C497" s="321"/>
      <c r="D497" s="321"/>
      <c r="E497" s="321"/>
      <c r="F497" s="321"/>
      <c r="G497" s="321"/>
      <c r="H497" s="321"/>
      <c r="I497" s="321"/>
      <c r="J497" s="321"/>
      <c r="K497" s="321"/>
      <c r="L497" s="321"/>
      <c r="M497" s="321"/>
      <c r="N497" s="321"/>
      <c r="O497" s="321"/>
      <c r="P497" s="321"/>
    </row>
    <row r="498" spans="1:16" x14ac:dyDescent="0.25">
      <c r="A498" s="322" t="s">
        <v>6</v>
      </c>
      <c r="B498" s="322"/>
      <c r="C498" s="322"/>
      <c r="D498" s="322"/>
      <c r="E498" s="323" t="s">
        <v>128</v>
      </c>
      <c r="F498" s="323"/>
      <c r="G498" s="323"/>
      <c r="H498" s="323"/>
      <c r="I498" s="323"/>
      <c r="J498" s="322" t="s">
        <v>7</v>
      </c>
      <c r="K498" s="322"/>
      <c r="L498" s="322"/>
      <c r="M498" s="323">
        <v>11</v>
      </c>
      <c r="N498" s="323"/>
      <c r="O498" s="323"/>
      <c r="P498" s="323"/>
    </row>
    <row r="499" spans="1:16" x14ac:dyDescent="0.25">
      <c r="A499" s="322" t="s">
        <v>8</v>
      </c>
      <c r="B499" s="322"/>
      <c r="C499" s="322"/>
      <c r="D499" s="322"/>
      <c r="E499" s="323" t="s">
        <v>152</v>
      </c>
      <c r="F499" s="323"/>
      <c r="G499" s="323"/>
      <c r="H499" s="323"/>
      <c r="I499" s="323"/>
      <c r="J499" s="322" t="s">
        <v>9</v>
      </c>
      <c r="K499" s="322"/>
      <c r="L499" s="322"/>
      <c r="M499" s="323"/>
      <c r="N499" s="323"/>
      <c r="O499" s="323"/>
      <c r="P499" s="323"/>
    </row>
    <row r="500" spans="1:16" x14ac:dyDescent="0.25">
      <c r="A500" s="322" t="s">
        <v>10</v>
      </c>
      <c r="B500" s="322"/>
      <c r="C500" s="322"/>
      <c r="D500" s="322"/>
      <c r="E500" s="323"/>
      <c r="F500" s="323"/>
      <c r="G500" s="323"/>
      <c r="H500" s="323"/>
      <c r="I500" s="323"/>
      <c r="J500" s="322" t="s">
        <v>11</v>
      </c>
      <c r="K500" s="322"/>
      <c r="L500" s="322"/>
      <c r="M500" s="323"/>
      <c r="N500" s="323"/>
      <c r="O500" s="323"/>
      <c r="P500" s="323"/>
    </row>
    <row r="501" spans="1:16" x14ac:dyDescent="0.25">
      <c r="A501" s="322" t="s">
        <v>12</v>
      </c>
      <c r="B501" s="322"/>
      <c r="C501" s="322"/>
      <c r="D501" s="322"/>
      <c r="E501" s="323"/>
      <c r="F501" s="323"/>
      <c r="G501" s="323"/>
      <c r="H501" s="323"/>
      <c r="I501" s="323"/>
      <c r="J501" s="322" t="s">
        <v>13</v>
      </c>
      <c r="K501" s="322"/>
      <c r="L501" s="322"/>
      <c r="M501" s="323"/>
      <c r="N501" s="323"/>
      <c r="O501" s="323"/>
      <c r="P501" s="323"/>
    </row>
    <row r="502" spans="1:16" x14ac:dyDescent="0.25">
      <c r="A502" s="322" t="s">
        <v>14</v>
      </c>
      <c r="B502" s="322"/>
      <c r="C502" s="322"/>
      <c r="D502" s="322"/>
      <c r="E502" s="324"/>
      <c r="F502" s="324"/>
      <c r="G502" s="324"/>
      <c r="H502" s="324"/>
      <c r="I502" s="324"/>
      <c r="J502" s="324"/>
      <c r="K502" s="324"/>
      <c r="L502" s="324"/>
      <c r="M502" s="324"/>
      <c r="N502" s="324"/>
      <c r="O502" s="324"/>
      <c r="P502" s="324"/>
    </row>
    <row r="503" spans="1:16" x14ac:dyDescent="0.25">
      <c r="A503" s="320" t="s">
        <v>15</v>
      </c>
      <c r="B503" s="320"/>
      <c r="C503" s="320"/>
      <c r="D503" s="320"/>
      <c r="E503" s="320"/>
      <c r="F503" s="320"/>
      <c r="G503" s="320"/>
      <c r="H503" s="320"/>
      <c r="I503" s="320"/>
      <c r="J503" s="320"/>
      <c r="K503" s="320"/>
      <c r="L503" s="320"/>
      <c r="M503" s="320"/>
      <c r="N503" s="320"/>
      <c r="O503" s="320"/>
      <c r="P503" s="320"/>
    </row>
    <row r="504" spans="1:16" x14ac:dyDescent="0.25">
      <c r="A504" s="325" t="s">
        <v>74</v>
      </c>
      <c r="B504" s="326" t="s">
        <v>16</v>
      </c>
      <c r="C504" s="326"/>
      <c r="D504" s="326" t="s">
        <v>58</v>
      </c>
      <c r="E504" s="326"/>
      <c r="F504" s="326"/>
      <c r="G504" s="325" t="s">
        <v>62</v>
      </c>
      <c r="H504" s="325"/>
      <c r="I504" s="325"/>
      <c r="J504" s="325" t="s">
        <v>63</v>
      </c>
      <c r="K504" s="325"/>
      <c r="L504" s="325"/>
      <c r="M504" s="327" t="s">
        <v>64</v>
      </c>
      <c r="N504" s="327"/>
      <c r="O504" s="327"/>
      <c r="P504" s="11" t="s">
        <v>21</v>
      </c>
    </row>
    <row r="505" spans="1:16" ht="22.5" x14ac:dyDescent="0.25">
      <c r="A505" s="325"/>
      <c r="B505" s="326"/>
      <c r="C505" s="326"/>
      <c r="D505" s="18" t="s">
        <v>59</v>
      </c>
      <c r="E505" s="18" t="s">
        <v>60</v>
      </c>
      <c r="F505" s="18" t="s">
        <v>61</v>
      </c>
      <c r="G505" s="25" t="s">
        <v>59</v>
      </c>
      <c r="H505" s="25" t="s">
        <v>60</v>
      </c>
      <c r="I505" s="18" t="s">
        <v>65</v>
      </c>
      <c r="J505" s="18" t="s">
        <v>59</v>
      </c>
      <c r="K505" s="18" t="s">
        <v>60</v>
      </c>
      <c r="L505" s="18" t="s">
        <v>61</v>
      </c>
      <c r="M505" s="25" t="s">
        <v>59</v>
      </c>
      <c r="N505" s="25" t="s">
        <v>60</v>
      </c>
      <c r="O505" s="18" t="s">
        <v>65</v>
      </c>
      <c r="P505" s="19" t="s">
        <v>24</v>
      </c>
    </row>
    <row r="506" spans="1:16" x14ac:dyDescent="0.25">
      <c r="A506" s="307">
        <v>301</v>
      </c>
      <c r="B506" s="307" t="s">
        <v>17</v>
      </c>
      <c r="C506" s="11" t="s">
        <v>75</v>
      </c>
      <c r="D506" s="12"/>
      <c r="E506" s="12"/>
      <c r="F506" s="12"/>
      <c r="G506" s="10"/>
      <c r="H506" s="10"/>
      <c r="I506" s="10"/>
      <c r="J506" s="12"/>
      <c r="K506" s="12"/>
      <c r="L506" s="12"/>
      <c r="M506" s="12"/>
      <c r="N506" s="12"/>
      <c r="O506" s="12">
        <f>SUM(M506:N506)</f>
        <v>0</v>
      </c>
      <c r="P506" s="10"/>
    </row>
    <row r="507" spans="1:16" x14ac:dyDescent="0.25">
      <c r="A507" s="308"/>
      <c r="B507" s="308"/>
      <c r="C507" s="11" t="s">
        <v>76</v>
      </c>
      <c r="D507" s="12"/>
      <c r="E507" s="12"/>
      <c r="F507" s="12"/>
      <c r="G507" s="10"/>
      <c r="H507" s="10"/>
      <c r="I507" s="10"/>
      <c r="J507" s="12"/>
      <c r="K507" s="12"/>
      <c r="L507" s="12"/>
      <c r="M507" s="12"/>
      <c r="N507" s="12"/>
      <c r="O507" s="12"/>
      <c r="P507" s="10"/>
    </row>
    <row r="508" spans="1:16" x14ac:dyDescent="0.25">
      <c r="A508" s="328"/>
      <c r="B508" s="348" t="s">
        <v>82</v>
      </c>
      <c r="C508" s="11" t="s">
        <v>75</v>
      </c>
      <c r="D508" s="12"/>
      <c r="E508" s="12"/>
      <c r="F508" s="12"/>
      <c r="G508" s="10"/>
      <c r="H508" s="10"/>
      <c r="I508" s="10"/>
      <c r="J508" s="12"/>
      <c r="K508" s="12"/>
      <c r="L508" s="12"/>
      <c r="M508" s="12"/>
      <c r="N508" s="12"/>
      <c r="O508" s="12"/>
      <c r="P508" s="10"/>
    </row>
    <row r="509" spans="1:16" x14ac:dyDescent="0.25">
      <c r="A509" s="328"/>
      <c r="B509" s="348"/>
      <c r="C509" s="11" t="s">
        <v>76</v>
      </c>
      <c r="D509" s="12"/>
      <c r="E509" s="12"/>
      <c r="F509" s="12"/>
      <c r="G509" s="10"/>
      <c r="H509" s="10"/>
      <c r="I509" s="10"/>
      <c r="J509" s="12"/>
      <c r="K509" s="12"/>
      <c r="L509" s="12"/>
      <c r="M509" s="12"/>
      <c r="N509" s="12"/>
      <c r="O509" s="12"/>
      <c r="P509" s="10"/>
    </row>
    <row r="510" spans="1:16" x14ac:dyDescent="0.25">
      <c r="A510" s="328"/>
      <c r="B510" s="348" t="s">
        <v>83</v>
      </c>
      <c r="C510" s="11" t="s">
        <v>75</v>
      </c>
      <c r="D510" s="12"/>
      <c r="E510" s="12"/>
      <c r="F510" s="12"/>
      <c r="G510" s="10"/>
      <c r="H510" s="10"/>
      <c r="I510" s="10"/>
      <c r="J510" s="12"/>
      <c r="K510" s="12"/>
      <c r="L510" s="12"/>
      <c r="M510" s="12"/>
      <c r="N510" s="12"/>
      <c r="O510" s="12"/>
      <c r="P510" s="10"/>
    </row>
    <row r="511" spans="1:16" x14ac:dyDescent="0.25">
      <c r="A511" s="328"/>
      <c r="B511" s="348"/>
      <c r="C511" s="11" t="s">
        <v>76</v>
      </c>
      <c r="D511" s="12"/>
      <c r="E511" s="12"/>
      <c r="F511" s="12"/>
      <c r="G511" s="10"/>
      <c r="H511" s="10"/>
      <c r="I511" s="10"/>
      <c r="J511" s="12"/>
      <c r="K511" s="12"/>
      <c r="L511" s="12"/>
      <c r="M511" s="12"/>
      <c r="N511" s="12"/>
      <c r="O511" s="12"/>
      <c r="P511" s="10"/>
    </row>
    <row r="512" spans="1:16" x14ac:dyDescent="0.25">
      <c r="A512" s="349"/>
      <c r="B512" s="329" t="s">
        <v>84</v>
      </c>
      <c r="C512" s="11"/>
      <c r="D512" s="12"/>
      <c r="E512" s="12"/>
      <c r="F512" s="12"/>
      <c r="G512" s="10"/>
      <c r="H512" s="10"/>
      <c r="I512" s="10"/>
      <c r="J512" s="12"/>
      <c r="K512" s="12"/>
      <c r="L512" s="12"/>
      <c r="M512" s="12"/>
      <c r="N512" s="12"/>
      <c r="O512" s="12"/>
      <c r="P512" s="10"/>
    </row>
    <row r="513" spans="1:16" x14ac:dyDescent="0.25">
      <c r="A513" s="350"/>
      <c r="B513" s="330"/>
      <c r="C513" s="11"/>
      <c r="D513" s="12"/>
      <c r="E513" s="12"/>
      <c r="F513" s="12"/>
      <c r="G513" s="10"/>
      <c r="H513" s="10"/>
      <c r="I513" s="10"/>
      <c r="J513" s="12"/>
      <c r="K513" s="12"/>
      <c r="L513" s="12"/>
      <c r="M513" s="12"/>
      <c r="N513" s="12"/>
      <c r="O513" s="12"/>
      <c r="P513" s="10"/>
    </row>
    <row r="514" spans="1:16" x14ac:dyDescent="0.25">
      <c r="A514" s="328"/>
      <c r="B514" s="348" t="s">
        <v>79</v>
      </c>
      <c r="C514" s="11" t="s">
        <v>75</v>
      </c>
      <c r="D514" s="12"/>
      <c r="E514" s="12"/>
      <c r="F514" s="12"/>
      <c r="G514" s="10"/>
      <c r="H514" s="10"/>
      <c r="I514" s="10"/>
      <c r="J514" s="12"/>
      <c r="K514" s="12"/>
      <c r="L514" s="12"/>
      <c r="M514" s="12"/>
      <c r="N514" s="12"/>
      <c r="O514" s="12"/>
      <c r="P514" s="10"/>
    </row>
    <row r="515" spans="1:16" x14ac:dyDescent="0.25">
      <c r="A515" s="328"/>
      <c r="B515" s="348"/>
      <c r="C515" s="11" t="s">
        <v>76</v>
      </c>
      <c r="D515" s="12"/>
      <c r="E515" s="12"/>
      <c r="F515" s="12"/>
      <c r="G515" s="10"/>
      <c r="H515" s="10"/>
      <c r="I515" s="10"/>
      <c r="J515" s="12"/>
      <c r="K515" s="12"/>
      <c r="L515" s="12"/>
      <c r="M515" s="12"/>
      <c r="N515" s="12"/>
      <c r="O515" s="12"/>
      <c r="P515" s="10"/>
    </row>
    <row r="516" spans="1:16" x14ac:dyDescent="0.25">
      <c r="A516" s="328" t="s">
        <v>68</v>
      </c>
      <c r="B516" s="348" t="s">
        <v>66</v>
      </c>
      <c r="C516" s="11" t="s">
        <v>75</v>
      </c>
      <c r="D516" s="12"/>
      <c r="E516" s="12"/>
      <c r="F516" s="12"/>
      <c r="G516" s="10"/>
      <c r="H516" s="10"/>
      <c r="I516" s="10"/>
      <c r="J516" s="12"/>
      <c r="K516" s="12"/>
      <c r="L516" s="12"/>
      <c r="M516" s="12"/>
      <c r="N516" s="12"/>
      <c r="O516" s="12"/>
      <c r="P516" s="10"/>
    </row>
    <row r="517" spans="1:16" x14ac:dyDescent="0.25">
      <c r="A517" s="328"/>
      <c r="B517" s="348"/>
      <c r="C517" s="11" t="s">
        <v>76</v>
      </c>
      <c r="D517" s="12"/>
      <c r="E517" s="12"/>
      <c r="F517" s="12"/>
      <c r="G517" s="10"/>
      <c r="H517" s="10"/>
      <c r="I517" s="10"/>
      <c r="J517" s="12"/>
      <c r="K517" s="12"/>
      <c r="L517" s="12"/>
      <c r="M517" s="12"/>
      <c r="N517" s="12"/>
      <c r="O517" s="12"/>
      <c r="P517" s="10"/>
    </row>
    <row r="518" spans="1:16" x14ac:dyDescent="0.25">
      <c r="A518" s="328" t="s">
        <v>70</v>
      </c>
      <c r="B518" s="335" t="s">
        <v>115</v>
      </c>
      <c r="C518" s="11" t="s">
        <v>75</v>
      </c>
      <c r="D518" s="12"/>
      <c r="E518" s="12"/>
      <c r="F518" s="12"/>
      <c r="G518" s="10"/>
      <c r="H518" s="10"/>
      <c r="I518" s="10"/>
      <c r="J518" s="12"/>
      <c r="K518" s="12"/>
      <c r="L518" s="12"/>
      <c r="M518" s="12"/>
      <c r="N518" s="12"/>
      <c r="O518" s="12"/>
      <c r="P518" s="10"/>
    </row>
    <row r="519" spans="1:16" x14ac:dyDescent="0.25">
      <c r="A519" s="328"/>
      <c r="B519" s="335"/>
      <c r="C519" s="11" t="s">
        <v>76</v>
      </c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</row>
    <row r="520" spans="1:16" x14ac:dyDescent="0.25">
      <c r="A520" s="321" t="s">
        <v>57</v>
      </c>
      <c r="B520" s="321"/>
      <c r="C520" s="10"/>
      <c r="D520" s="320" t="s">
        <v>19</v>
      </c>
      <c r="E520" s="320"/>
      <c r="F520" s="320"/>
      <c r="G520" s="320"/>
      <c r="H520" s="320"/>
      <c r="I520" s="320"/>
      <c r="J520" s="320"/>
      <c r="K520" s="12" t="s">
        <v>56</v>
      </c>
      <c r="L520" s="324"/>
      <c r="M520" s="324"/>
      <c r="N520" s="324"/>
      <c r="O520" s="324"/>
      <c r="P520" s="324"/>
    </row>
    <row r="521" spans="1:16" x14ac:dyDescent="0.25">
      <c r="A521" s="336" t="s">
        <v>71</v>
      </c>
      <c r="B521" s="336"/>
      <c r="C521" s="336"/>
      <c r="D521" s="336"/>
      <c r="E521" s="336"/>
      <c r="F521" s="336"/>
      <c r="G521" s="336"/>
      <c r="H521" s="336"/>
      <c r="I521" s="336"/>
      <c r="J521" s="336"/>
      <c r="K521" s="336"/>
      <c r="L521" s="336"/>
      <c r="M521" s="336"/>
      <c r="N521" s="336"/>
      <c r="O521" s="336"/>
      <c r="P521" s="336"/>
    </row>
    <row r="522" spans="1:16" x14ac:dyDescent="0.25">
      <c r="A522" s="320" t="s">
        <v>72</v>
      </c>
      <c r="B522" s="320"/>
      <c r="C522" s="320"/>
      <c r="D522" s="320"/>
      <c r="E522" s="320"/>
      <c r="F522" s="320"/>
      <c r="G522" s="320"/>
      <c r="H522" s="320"/>
      <c r="I522" s="320"/>
      <c r="J522" s="320"/>
      <c r="K522" s="320"/>
      <c r="L522" s="320"/>
      <c r="M522" s="320"/>
      <c r="N522" s="320"/>
      <c r="O522" s="320"/>
      <c r="P522" s="320"/>
    </row>
    <row r="523" spans="1:16" x14ac:dyDescent="0.25">
      <c r="A523" s="320" t="s">
        <v>20</v>
      </c>
      <c r="B523" s="320"/>
      <c r="C523" s="320"/>
      <c r="D523" s="320"/>
      <c r="E523" s="320"/>
      <c r="F523" s="320"/>
      <c r="G523" s="320"/>
      <c r="H523" s="320" t="s">
        <v>56</v>
      </c>
      <c r="I523" s="320"/>
      <c r="J523" s="320"/>
      <c r="K523" s="320"/>
      <c r="L523" s="320"/>
      <c r="M523" s="320"/>
      <c r="N523" s="320"/>
      <c r="O523" s="320"/>
      <c r="P523" s="320"/>
    </row>
    <row r="524" spans="1:16" x14ac:dyDescent="0.25">
      <c r="A524" s="321" t="s">
        <v>73</v>
      </c>
      <c r="B524" s="321"/>
      <c r="C524" s="321"/>
      <c r="D524" s="321"/>
      <c r="E524" s="321"/>
      <c r="F524" s="321"/>
      <c r="G524" s="321"/>
      <c r="H524" s="321"/>
      <c r="I524" s="321"/>
      <c r="J524" s="321"/>
      <c r="K524" s="321"/>
      <c r="L524" s="321"/>
      <c r="M524" s="321"/>
      <c r="N524" s="321"/>
      <c r="O524" s="321"/>
      <c r="P524" s="321"/>
    </row>
    <row r="525" spans="1:16" x14ac:dyDescent="0.25">
      <c r="A525" s="322" t="s">
        <v>25</v>
      </c>
      <c r="B525" s="322"/>
      <c r="C525" s="322"/>
      <c r="D525" s="322"/>
      <c r="E525" s="322"/>
      <c r="F525" s="322"/>
      <c r="G525" s="322"/>
      <c r="H525" s="322"/>
      <c r="I525" s="322"/>
      <c r="J525" s="322"/>
      <c r="K525" s="322"/>
      <c r="L525" s="322"/>
      <c r="M525" s="322"/>
      <c r="N525" s="322"/>
      <c r="O525" s="322"/>
      <c r="P525" s="322"/>
    </row>
    <row r="526" spans="1:16" x14ac:dyDescent="0.25">
      <c r="A526" s="322" t="s">
        <v>26</v>
      </c>
      <c r="B526" s="322"/>
      <c r="C526" s="322"/>
      <c r="D526" s="322"/>
      <c r="E526" s="322"/>
      <c r="F526" s="322"/>
      <c r="G526" s="322"/>
      <c r="H526" s="322"/>
      <c r="I526" s="322"/>
      <c r="J526" s="322"/>
      <c r="K526" s="322"/>
      <c r="L526" s="322"/>
      <c r="M526" s="322"/>
      <c r="N526" s="322"/>
      <c r="O526" s="322"/>
      <c r="P526" s="322"/>
    </row>
    <row r="527" spans="1:16" x14ac:dyDescent="0.25">
      <c r="A527" s="321" t="s">
        <v>27</v>
      </c>
      <c r="B527" s="321"/>
      <c r="C527" s="320"/>
      <c r="D527" s="320"/>
      <c r="E527" s="320"/>
      <c r="F527" s="320"/>
      <c r="G527" s="320"/>
      <c r="H527" s="320"/>
      <c r="I527" s="320"/>
      <c r="J527" s="320"/>
      <c r="K527" s="320"/>
      <c r="L527" s="320"/>
      <c r="M527" s="320"/>
      <c r="N527" s="320"/>
      <c r="O527" s="320"/>
      <c r="P527" s="320"/>
    </row>
    <row r="528" spans="1:16" x14ac:dyDescent="0.25">
      <c r="A528" s="321" t="s">
        <v>28</v>
      </c>
      <c r="B528" s="321"/>
      <c r="C528" s="320"/>
      <c r="D528" s="320"/>
      <c r="E528" s="320"/>
      <c r="F528" s="320"/>
      <c r="G528" s="320"/>
      <c r="H528" s="320"/>
      <c r="I528" s="320"/>
      <c r="J528" s="320"/>
      <c r="K528" s="320"/>
      <c r="L528" s="320"/>
      <c r="M528" s="320"/>
      <c r="N528" s="320"/>
      <c r="O528" s="320"/>
      <c r="P528" s="320"/>
    </row>
    <row r="529" spans="1:16" x14ac:dyDescent="0.25">
      <c r="A529" s="321" t="s">
        <v>29</v>
      </c>
      <c r="B529" s="321"/>
      <c r="C529" s="320"/>
      <c r="D529" s="320"/>
      <c r="E529" s="320"/>
      <c r="F529" s="320"/>
      <c r="G529" s="320"/>
      <c r="H529" s="320"/>
      <c r="I529" s="320"/>
      <c r="J529" s="320"/>
      <c r="K529" s="320"/>
      <c r="L529" s="320"/>
      <c r="M529" s="320"/>
      <c r="N529" s="320"/>
      <c r="O529" s="320"/>
      <c r="P529" s="320"/>
    </row>
    <row r="530" spans="1:16" x14ac:dyDescent="0.25">
      <c r="A530" s="320" t="s">
        <v>30</v>
      </c>
      <c r="B530" s="320"/>
      <c r="C530" s="320"/>
      <c r="D530" s="320"/>
      <c r="E530" s="320"/>
      <c r="F530" s="324"/>
      <c r="G530" s="324"/>
      <c r="H530" s="324"/>
      <c r="I530" s="324"/>
      <c r="J530" s="324"/>
      <c r="K530" s="324"/>
      <c r="L530" s="324"/>
      <c r="M530" s="320" t="s">
        <v>31</v>
      </c>
      <c r="N530" s="320"/>
      <c r="O530" s="320"/>
      <c r="P530" s="320"/>
    </row>
    <row r="531" spans="1:16" x14ac:dyDescent="0.25">
      <c r="A531" s="320"/>
      <c r="B531" s="320"/>
      <c r="C531" s="320"/>
      <c r="D531" s="320"/>
      <c r="E531" s="320"/>
      <c r="F531" s="324"/>
      <c r="G531" s="324"/>
      <c r="H531" s="324"/>
      <c r="I531" s="324"/>
      <c r="J531" s="324"/>
      <c r="K531" s="324"/>
      <c r="L531" s="324"/>
      <c r="M531" s="320"/>
      <c r="N531" s="320"/>
      <c r="O531" s="320"/>
      <c r="P531" s="320"/>
    </row>
    <row r="532" spans="1:16" x14ac:dyDescent="0.25">
      <c r="A532" s="320"/>
      <c r="B532" s="320"/>
      <c r="C532" s="320"/>
      <c r="D532" s="320"/>
      <c r="E532" s="320"/>
      <c r="F532" s="324"/>
      <c r="G532" s="324"/>
      <c r="H532" s="324"/>
      <c r="I532" s="324"/>
      <c r="J532" s="324"/>
      <c r="K532" s="324"/>
      <c r="L532" s="324"/>
      <c r="M532" s="320"/>
      <c r="N532" s="320"/>
      <c r="O532" s="320"/>
      <c r="P532" s="320"/>
    </row>
    <row r="533" spans="1:16" x14ac:dyDescent="0.25">
      <c r="A533" s="320"/>
      <c r="B533" s="320"/>
      <c r="C533" s="320"/>
      <c r="D533" s="320"/>
      <c r="E533" s="320"/>
      <c r="F533" s="324"/>
      <c r="G533" s="324"/>
      <c r="H533" s="324"/>
      <c r="I533" s="324"/>
      <c r="J533" s="324"/>
      <c r="K533" s="324"/>
      <c r="L533" s="324"/>
      <c r="M533" s="320"/>
      <c r="N533" s="320"/>
      <c r="O533" s="320"/>
      <c r="P533" s="320"/>
    </row>
    <row r="534" spans="1:16" x14ac:dyDescent="0.25">
      <c r="B534" s="339" t="s">
        <v>49</v>
      </c>
      <c r="C534" s="340"/>
      <c r="D534" s="340"/>
      <c r="E534" s="340"/>
      <c r="F534" s="340"/>
      <c r="G534" s="340"/>
      <c r="H534" s="340"/>
      <c r="I534" s="341"/>
      <c r="J534" s="342" t="s">
        <v>50</v>
      </c>
      <c r="K534" s="340"/>
      <c r="L534" s="340"/>
      <c r="M534" s="340"/>
      <c r="N534" s="340"/>
      <c r="O534" s="340"/>
      <c r="P534" s="343"/>
    </row>
    <row r="535" spans="1:16" x14ac:dyDescent="0.25">
      <c r="B535" s="16" t="s">
        <v>32</v>
      </c>
      <c r="C535" s="22"/>
      <c r="D535" s="337" t="s">
        <v>21</v>
      </c>
      <c r="E535" s="338"/>
      <c r="F535" s="2" t="s">
        <v>32</v>
      </c>
      <c r="G535" s="13"/>
      <c r="H535" s="13"/>
      <c r="I535" s="14" t="s">
        <v>21</v>
      </c>
      <c r="J535" s="4"/>
      <c r="K535" s="4"/>
      <c r="L535" s="4"/>
      <c r="M535" s="3" t="s">
        <v>51</v>
      </c>
      <c r="N535" s="4"/>
      <c r="O535" s="3" t="s">
        <v>21</v>
      </c>
      <c r="P535" s="5"/>
    </row>
    <row r="536" spans="1:16" x14ac:dyDescent="0.25">
      <c r="B536" s="6" t="s">
        <v>33</v>
      </c>
      <c r="C536" s="17"/>
      <c r="D536" s="344" t="s">
        <v>37</v>
      </c>
      <c r="E536" s="345"/>
      <c r="F536" s="344" t="s">
        <v>41</v>
      </c>
      <c r="G536" s="345"/>
      <c r="H536" s="13"/>
      <c r="I536" s="13" t="s">
        <v>42</v>
      </c>
      <c r="J536" s="4"/>
      <c r="K536" s="4"/>
      <c r="L536" s="4"/>
      <c r="M536" s="344">
        <v>3</v>
      </c>
      <c r="N536" s="345"/>
      <c r="O536" s="13" t="s">
        <v>52</v>
      </c>
      <c r="P536" s="5"/>
    </row>
    <row r="537" spans="1:16" x14ac:dyDescent="0.25">
      <c r="B537" s="6" t="s">
        <v>34</v>
      </c>
      <c r="C537" s="17"/>
      <c r="D537" s="344" t="s">
        <v>38</v>
      </c>
      <c r="E537" s="345"/>
      <c r="F537" s="344" t="s">
        <v>43</v>
      </c>
      <c r="G537" s="345"/>
      <c r="H537" s="13"/>
      <c r="I537" s="13" t="s">
        <v>44</v>
      </c>
      <c r="J537" s="4"/>
      <c r="K537" s="4"/>
      <c r="L537" s="4"/>
      <c r="M537" s="344">
        <v>2</v>
      </c>
      <c r="N537" s="345"/>
      <c r="O537" s="13" t="s">
        <v>53</v>
      </c>
      <c r="P537" s="5"/>
    </row>
    <row r="538" spans="1:16" x14ac:dyDescent="0.25">
      <c r="B538" s="6" t="s">
        <v>35</v>
      </c>
      <c r="C538" s="17"/>
      <c r="D538" s="344" t="s">
        <v>39</v>
      </c>
      <c r="E538" s="345"/>
      <c r="F538" s="344" t="s">
        <v>45</v>
      </c>
      <c r="G538" s="345"/>
      <c r="H538" s="13"/>
      <c r="I538" s="13" t="s">
        <v>46</v>
      </c>
      <c r="J538" s="4"/>
      <c r="K538" s="4"/>
      <c r="L538" s="4"/>
      <c r="M538" s="344">
        <v>1</v>
      </c>
      <c r="N538" s="345"/>
      <c r="O538" s="13" t="s">
        <v>54</v>
      </c>
      <c r="P538" s="5"/>
    </row>
    <row r="539" spans="1:16" ht="15.75" thickBot="1" x14ac:dyDescent="0.3">
      <c r="B539" s="7" t="s">
        <v>36</v>
      </c>
      <c r="C539" s="23"/>
      <c r="D539" s="346" t="s">
        <v>40</v>
      </c>
      <c r="E539" s="347"/>
      <c r="F539" s="346" t="s">
        <v>47</v>
      </c>
      <c r="G539" s="347"/>
      <c r="H539" s="15"/>
      <c r="I539" s="15" t="s">
        <v>48</v>
      </c>
      <c r="J539" s="8"/>
      <c r="K539" s="8"/>
      <c r="L539" s="8"/>
      <c r="M539" s="8"/>
      <c r="N539" s="8"/>
      <c r="O539" s="8"/>
      <c r="P539" s="9"/>
    </row>
    <row r="541" spans="1:16" x14ac:dyDescent="0.25">
      <c r="I541" s="1"/>
    </row>
    <row r="543" spans="1:16" ht="15.75" x14ac:dyDescent="0.25">
      <c r="A543" s="10"/>
      <c r="B543" s="309" t="s">
        <v>0</v>
      </c>
      <c r="C543" s="310"/>
      <c r="D543" s="310"/>
      <c r="E543" s="310"/>
      <c r="F543" s="310"/>
      <c r="G543" s="310"/>
      <c r="H543" s="310"/>
      <c r="I543" s="310"/>
      <c r="J543" s="310"/>
      <c r="K543" s="310"/>
      <c r="L543" s="311"/>
      <c r="M543" s="312" t="s">
        <v>1</v>
      </c>
      <c r="N543" s="312"/>
      <c r="O543" s="312"/>
      <c r="P543" s="312"/>
    </row>
    <row r="544" spans="1:16" ht="21" x14ac:dyDescent="0.35">
      <c r="A544" s="313" t="s">
        <v>22</v>
      </c>
      <c r="B544" s="313"/>
      <c r="C544" s="313"/>
      <c r="D544" s="313"/>
      <c r="E544" s="313"/>
      <c r="F544" s="313"/>
      <c r="G544" s="313"/>
      <c r="H544" s="313"/>
      <c r="I544" s="313"/>
      <c r="J544" s="313"/>
      <c r="K544" s="313"/>
      <c r="L544" s="313"/>
      <c r="M544" s="313"/>
      <c r="N544" s="313"/>
      <c r="O544" s="313"/>
      <c r="P544" s="313"/>
    </row>
    <row r="545" spans="1:16" x14ac:dyDescent="0.25">
      <c r="A545" s="314" t="s">
        <v>3</v>
      </c>
      <c r="B545" s="315"/>
      <c r="C545" s="315"/>
      <c r="D545" s="315"/>
      <c r="E545" s="316"/>
      <c r="F545" s="317" t="s">
        <v>23</v>
      </c>
      <c r="G545" s="317"/>
      <c r="H545" s="317"/>
      <c r="I545" s="317"/>
      <c r="J545" s="21" t="s">
        <v>2</v>
      </c>
      <c r="K545" s="20"/>
      <c r="L545" s="318" t="s">
        <v>4</v>
      </c>
      <c r="M545" s="318"/>
      <c r="N545" s="318"/>
      <c r="O545" s="318"/>
      <c r="P545" s="319"/>
    </row>
    <row r="546" spans="1:16" x14ac:dyDescent="0.25">
      <c r="A546" s="320" t="s">
        <v>86</v>
      </c>
      <c r="B546" s="320"/>
      <c r="C546" s="320"/>
      <c r="D546" s="320"/>
      <c r="E546" s="320"/>
      <c r="F546" s="320"/>
      <c r="G546" s="320"/>
      <c r="H546" s="320"/>
      <c r="I546" s="320"/>
      <c r="J546" s="320"/>
      <c r="K546" s="320"/>
      <c r="L546" s="320"/>
      <c r="M546" s="320"/>
      <c r="N546" s="320"/>
      <c r="O546" s="320"/>
      <c r="P546" s="320"/>
    </row>
    <row r="547" spans="1:16" x14ac:dyDescent="0.25">
      <c r="A547" s="321" t="s">
        <v>5</v>
      </c>
      <c r="B547" s="321"/>
      <c r="C547" s="321"/>
      <c r="D547" s="321"/>
      <c r="E547" s="321"/>
      <c r="F547" s="321"/>
      <c r="G547" s="321"/>
      <c r="H547" s="321"/>
      <c r="I547" s="321"/>
      <c r="J547" s="321"/>
      <c r="K547" s="321"/>
      <c r="L547" s="321"/>
      <c r="M547" s="321"/>
      <c r="N547" s="321"/>
      <c r="O547" s="321"/>
      <c r="P547" s="321"/>
    </row>
    <row r="548" spans="1:16" x14ac:dyDescent="0.25">
      <c r="A548" s="322" t="s">
        <v>6</v>
      </c>
      <c r="B548" s="322"/>
      <c r="C548" s="322"/>
      <c r="D548" s="322"/>
      <c r="E548" s="323" t="s">
        <v>150</v>
      </c>
      <c r="F548" s="323"/>
      <c r="G548" s="323"/>
      <c r="H548" s="323"/>
      <c r="I548" s="323"/>
      <c r="J548" s="322" t="s">
        <v>7</v>
      </c>
      <c r="K548" s="322"/>
      <c r="L548" s="322"/>
      <c r="M548" s="323">
        <v>12</v>
      </c>
      <c r="N548" s="323"/>
      <c r="O548" s="323"/>
      <c r="P548" s="323"/>
    </row>
    <row r="549" spans="1:16" x14ac:dyDescent="0.25">
      <c r="A549" s="322" t="s">
        <v>8</v>
      </c>
      <c r="B549" s="322"/>
      <c r="C549" s="322"/>
      <c r="D549" s="322"/>
      <c r="E549" s="323" t="s">
        <v>152</v>
      </c>
      <c r="F549" s="323"/>
      <c r="G549" s="323"/>
      <c r="H549" s="323"/>
      <c r="I549" s="323"/>
      <c r="J549" s="322" t="s">
        <v>9</v>
      </c>
      <c r="K549" s="322"/>
      <c r="L549" s="322"/>
      <c r="M549" s="323"/>
      <c r="N549" s="323"/>
      <c r="O549" s="323"/>
      <c r="P549" s="323"/>
    </row>
    <row r="550" spans="1:16" x14ac:dyDescent="0.25">
      <c r="A550" s="322" t="s">
        <v>10</v>
      </c>
      <c r="B550" s="322"/>
      <c r="C550" s="322"/>
      <c r="D550" s="322"/>
      <c r="E550" s="323"/>
      <c r="F550" s="323"/>
      <c r="G550" s="323"/>
      <c r="H550" s="323"/>
      <c r="I550" s="323"/>
      <c r="J550" s="322" t="s">
        <v>11</v>
      </c>
      <c r="K550" s="322"/>
      <c r="L550" s="322"/>
      <c r="M550" s="323"/>
      <c r="N550" s="323"/>
      <c r="O550" s="323"/>
      <c r="P550" s="323"/>
    </row>
    <row r="551" spans="1:16" x14ac:dyDescent="0.25">
      <c r="A551" s="322" t="s">
        <v>12</v>
      </c>
      <c r="B551" s="322"/>
      <c r="C551" s="322"/>
      <c r="D551" s="322"/>
      <c r="E551" s="323"/>
      <c r="F551" s="323"/>
      <c r="G551" s="323"/>
      <c r="H551" s="323"/>
      <c r="I551" s="323"/>
      <c r="J551" s="322" t="s">
        <v>13</v>
      </c>
      <c r="K551" s="322"/>
      <c r="L551" s="322"/>
      <c r="M551" s="323"/>
      <c r="N551" s="323"/>
      <c r="O551" s="323"/>
      <c r="P551" s="323"/>
    </row>
    <row r="552" spans="1:16" x14ac:dyDescent="0.25">
      <c r="A552" s="322" t="s">
        <v>14</v>
      </c>
      <c r="B552" s="322"/>
      <c r="C552" s="322"/>
      <c r="D552" s="322"/>
      <c r="E552" s="324"/>
      <c r="F552" s="324"/>
      <c r="G552" s="324"/>
      <c r="H552" s="324"/>
      <c r="I552" s="324"/>
      <c r="J552" s="324"/>
      <c r="K552" s="324"/>
      <c r="L552" s="324"/>
      <c r="M552" s="324"/>
      <c r="N552" s="324"/>
      <c r="O552" s="324"/>
      <c r="P552" s="324"/>
    </row>
    <row r="553" spans="1:16" x14ac:dyDescent="0.25">
      <c r="A553" s="320" t="s">
        <v>15</v>
      </c>
      <c r="B553" s="320"/>
      <c r="C553" s="320"/>
      <c r="D553" s="320"/>
      <c r="E553" s="320"/>
      <c r="F553" s="320"/>
      <c r="G553" s="320"/>
      <c r="H553" s="320"/>
      <c r="I553" s="320"/>
      <c r="J553" s="320"/>
      <c r="K553" s="320"/>
      <c r="L553" s="320"/>
      <c r="M553" s="320"/>
      <c r="N553" s="320"/>
      <c r="O553" s="320"/>
      <c r="P553" s="320"/>
    </row>
    <row r="554" spans="1:16" x14ac:dyDescent="0.25">
      <c r="A554" s="325" t="s">
        <v>74</v>
      </c>
      <c r="B554" s="326" t="s">
        <v>16</v>
      </c>
      <c r="C554" s="326"/>
      <c r="D554" s="326" t="s">
        <v>58</v>
      </c>
      <c r="E554" s="326"/>
      <c r="F554" s="326"/>
      <c r="G554" s="325" t="s">
        <v>62</v>
      </c>
      <c r="H554" s="325"/>
      <c r="I554" s="325"/>
      <c r="J554" s="325" t="s">
        <v>63</v>
      </c>
      <c r="K554" s="325"/>
      <c r="L554" s="325"/>
      <c r="M554" s="327" t="s">
        <v>64</v>
      </c>
      <c r="N554" s="327"/>
      <c r="O554" s="327"/>
      <c r="P554" s="11" t="s">
        <v>21</v>
      </c>
    </row>
    <row r="555" spans="1:16" ht="22.5" x14ac:dyDescent="0.25">
      <c r="A555" s="325"/>
      <c r="B555" s="326"/>
      <c r="C555" s="326"/>
      <c r="D555" s="18" t="s">
        <v>59</v>
      </c>
      <c r="E555" s="18" t="s">
        <v>60</v>
      </c>
      <c r="F555" s="18" t="s">
        <v>61</v>
      </c>
      <c r="G555" s="25" t="s">
        <v>59</v>
      </c>
      <c r="H555" s="25" t="s">
        <v>60</v>
      </c>
      <c r="I555" s="18" t="s">
        <v>65</v>
      </c>
      <c r="J555" s="18" t="s">
        <v>59</v>
      </c>
      <c r="K555" s="18" t="s">
        <v>60</v>
      </c>
      <c r="L555" s="18" t="s">
        <v>61</v>
      </c>
      <c r="M555" s="25" t="s">
        <v>59</v>
      </c>
      <c r="N555" s="25" t="s">
        <v>60</v>
      </c>
      <c r="O555" s="18" t="s">
        <v>65</v>
      </c>
      <c r="P555" s="19" t="s">
        <v>24</v>
      </c>
    </row>
    <row r="556" spans="1:16" x14ac:dyDescent="0.25">
      <c r="A556" s="307">
        <v>301</v>
      </c>
      <c r="B556" s="307" t="s">
        <v>17</v>
      </c>
      <c r="C556" s="11" t="s">
        <v>75</v>
      </c>
      <c r="D556" s="12"/>
      <c r="E556" s="12"/>
      <c r="F556" s="12"/>
      <c r="G556" s="10"/>
      <c r="H556" s="10"/>
      <c r="I556" s="10"/>
      <c r="J556" s="12"/>
      <c r="K556" s="12"/>
      <c r="L556" s="12"/>
      <c r="M556" s="12"/>
      <c r="N556" s="12"/>
      <c r="O556" s="12">
        <f>SUM(M556:N556)</f>
        <v>0</v>
      </c>
      <c r="P556" s="10"/>
    </row>
    <row r="557" spans="1:16" x14ac:dyDescent="0.25">
      <c r="A557" s="308"/>
      <c r="B557" s="308"/>
      <c r="C557" s="11" t="s">
        <v>76</v>
      </c>
      <c r="D557" s="12"/>
      <c r="E557" s="12"/>
      <c r="F557" s="12"/>
      <c r="G557" s="10"/>
      <c r="H557" s="10"/>
      <c r="I557" s="10"/>
      <c r="J557" s="12"/>
      <c r="K557" s="12"/>
      <c r="L557" s="12"/>
      <c r="M557" s="12"/>
      <c r="N557" s="12"/>
      <c r="O557" s="12"/>
      <c r="P557" s="10"/>
    </row>
    <row r="558" spans="1:16" x14ac:dyDescent="0.25">
      <c r="A558" s="328"/>
      <c r="B558" s="348" t="s">
        <v>82</v>
      </c>
      <c r="C558" s="11" t="s">
        <v>75</v>
      </c>
      <c r="D558" s="12"/>
      <c r="E558" s="12"/>
      <c r="F558" s="12"/>
      <c r="G558" s="10"/>
      <c r="H558" s="10"/>
      <c r="I558" s="10"/>
      <c r="J558" s="12"/>
      <c r="K558" s="12"/>
      <c r="L558" s="12"/>
      <c r="M558" s="12"/>
      <c r="N558" s="12"/>
      <c r="O558" s="12"/>
      <c r="P558" s="10"/>
    </row>
    <row r="559" spans="1:16" x14ac:dyDescent="0.25">
      <c r="A559" s="328"/>
      <c r="B559" s="348"/>
      <c r="C559" s="11" t="s">
        <v>76</v>
      </c>
      <c r="D559" s="12"/>
      <c r="E559" s="12"/>
      <c r="F559" s="12"/>
      <c r="G559" s="10"/>
      <c r="H559" s="10"/>
      <c r="I559" s="10"/>
      <c r="J559" s="12"/>
      <c r="K559" s="12"/>
      <c r="L559" s="12"/>
      <c r="M559" s="12"/>
      <c r="N559" s="12"/>
      <c r="O559" s="12"/>
      <c r="P559" s="10"/>
    </row>
    <row r="560" spans="1:16" x14ac:dyDescent="0.25">
      <c r="A560" s="328"/>
      <c r="B560" s="348" t="s">
        <v>83</v>
      </c>
      <c r="C560" s="11" t="s">
        <v>75</v>
      </c>
      <c r="D560" s="12"/>
      <c r="E560" s="12"/>
      <c r="F560" s="12"/>
      <c r="G560" s="10"/>
      <c r="H560" s="10"/>
      <c r="I560" s="10"/>
      <c r="J560" s="12"/>
      <c r="K560" s="12"/>
      <c r="L560" s="12"/>
      <c r="M560" s="12"/>
      <c r="N560" s="12"/>
      <c r="O560" s="12"/>
      <c r="P560" s="10"/>
    </row>
    <row r="561" spans="1:16" x14ac:dyDescent="0.25">
      <c r="A561" s="328"/>
      <c r="B561" s="348"/>
      <c r="C561" s="11" t="s">
        <v>76</v>
      </c>
      <c r="D561" s="12"/>
      <c r="E561" s="12"/>
      <c r="F561" s="12"/>
      <c r="G561" s="10"/>
      <c r="H561" s="10"/>
      <c r="I561" s="10"/>
      <c r="J561" s="12"/>
      <c r="K561" s="12"/>
      <c r="L561" s="12"/>
      <c r="M561" s="12"/>
      <c r="N561" s="12"/>
      <c r="O561" s="12"/>
      <c r="P561" s="10"/>
    </row>
    <row r="562" spans="1:16" x14ac:dyDescent="0.25">
      <c r="A562" s="349"/>
      <c r="B562" s="329" t="s">
        <v>84</v>
      </c>
      <c r="C562" s="11"/>
      <c r="D562" s="12"/>
      <c r="E562" s="12"/>
      <c r="F562" s="12"/>
      <c r="G562" s="10"/>
      <c r="H562" s="10"/>
      <c r="I562" s="10"/>
      <c r="J562" s="12"/>
      <c r="K562" s="12"/>
      <c r="L562" s="12"/>
      <c r="M562" s="12"/>
      <c r="N562" s="12"/>
      <c r="O562" s="12"/>
      <c r="P562" s="10"/>
    </row>
    <row r="563" spans="1:16" x14ac:dyDescent="0.25">
      <c r="A563" s="350"/>
      <c r="B563" s="330"/>
      <c r="C563" s="11"/>
      <c r="D563" s="12"/>
      <c r="E563" s="12"/>
      <c r="F563" s="12"/>
      <c r="G563" s="10"/>
      <c r="H563" s="10"/>
      <c r="I563" s="10"/>
      <c r="J563" s="12"/>
      <c r="K563" s="12"/>
      <c r="L563" s="12"/>
      <c r="M563" s="12"/>
      <c r="N563" s="12"/>
      <c r="O563" s="12"/>
      <c r="P563" s="10"/>
    </row>
    <row r="564" spans="1:16" x14ac:dyDescent="0.25">
      <c r="A564" s="328"/>
      <c r="B564" s="348" t="s">
        <v>79</v>
      </c>
      <c r="C564" s="11" t="s">
        <v>75</v>
      </c>
      <c r="D564" s="12"/>
      <c r="E564" s="12"/>
      <c r="F564" s="12"/>
      <c r="G564" s="10"/>
      <c r="H564" s="10"/>
      <c r="I564" s="10"/>
      <c r="J564" s="12"/>
      <c r="K564" s="12"/>
      <c r="L564" s="12"/>
      <c r="M564" s="12"/>
      <c r="N564" s="12"/>
      <c r="O564" s="12"/>
      <c r="P564" s="10"/>
    </row>
    <row r="565" spans="1:16" x14ac:dyDescent="0.25">
      <c r="A565" s="328"/>
      <c r="B565" s="348"/>
      <c r="C565" s="11" t="s">
        <v>76</v>
      </c>
      <c r="D565" s="12"/>
      <c r="E565" s="12"/>
      <c r="F565" s="12"/>
      <c r="G565" s="10"/>
      <c r="H565" s="10"/>
      <c r="I565" s="10"/>
      <c r="J565" s="12"/>
      <c r="K565" s="12"/>
      <c r="L565" s="12"/>
      <c r="M565" s="12"/>
      <c r="N565" s="12"/>
      <c r="O565" s="12"/>
      <c r="P565" s="10"/>
    </row>
    <row r="566" spans="1:16" x14ac:dyDescent="0.25">
      <c r="A566" s="328" t="s">
        <v>68</v>
      </c>
      <c r="B566" s="348" t="s">
        <v>66</v>
      </c>
      <c r="C566" s="11" t="s">
        <v>75</v>
      </c>
      <c r="D566" s="12"/>
      <c r="E566" s="12"/>
      <c r="F566" s="12"/>
      <c r="G566" s="10"/>
      <c r="H566" s="10"/>
      <c r="I566" s="10"/>
      <c r="J566" s="12"/>
      <c r="K566" s="12"/>
      <c r="L566" s="12"/>
      <c r="M566" s="12"/>
      <c r="N566" s="12"/>
      <c r="O566" s="12"/>
      <c r="P566" s="10"/>
    </row>
    <row r="567" spans="1:16" x14ac:dyDescent="0.25">
      <c r="A567" s="328"/>
      <c r="B567" s="348"/>
      <c r="C567" s="11" t="s">
        <v>76</v>
      </c>
      <c r="D567" s="12"/>
      <c r="E567" s="12"/>
      <c r="F567" s="12"/>
      <c r="G567" s="10"/>
      <c r="H567" s="10"/>
      <c r="I567" s="10"/>
      <c r="J567" s="12"/>
      <c r="K567" s="12"/>
      <c r="L567" s="12"/>
      <c r="M567" s="12"/>
      <c r="N567" s="12"/>
      <c r="O567" s="12"/>
      <c r="P567" s="10"/>
    </row>
    <row r="568" spans="1:16" x14ac:dyDescent="0.25">
      <c r="A568" s="328" t="s">
        <v>70</v>
      </c>
      <c r="B568" s="335" t="s">
        <v>115</v>
      </c>
      <c r="C568" s="11" t="s">
        <v>75</v>
      </c>
      <c r="D568" s="12"/>
      <c r="E568" s="12"/>
      <c r="F568" s="12"/>
      <c r="G568" s="10"/>
      <c r="H568" s="10"/>
      <c r="I568" s="10"/>
      <c r="J568" s="12"/>
      <c r="K568" s="12"/>
      <c r="L568" s="12"/>
      <c r="M568" s="12"/>
      <c r="N568" s="12"/>
      <c r="O568" s="12"/>
      <c r="P568" s="10"/>
    </row>
    <row r="569" spans="1:16" x14ac:dyDescent="0.25">
      <c r="A569" s="328"/>
      <c r="B569" s="335"/>
      <c r="C569" s="11" t="s">
        <v>76</v>
      </c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</row>
    <row r="570" spans="1:16" x14ac:dyDescent="0.25">
      <c r="A570" s="321" t="s">
        <v>57</v>
      </c>
      <c r="B570" s="321"/>
      <c r="C570" s="10"/>
      <c r="D570" s="320" t="s">
        <v>19</v>
      </c>
      <c r="E570" s="320"/>
      <c r="F570" s="320"/>
      <c r="G570" s="320"/>
      <c r="H570" s="320"/>
      <c r="I570" s="320"/>
      <c r="J570" s="320"/>
      <c r="K570" s="12" t="s">
        <v>56</v>
      </c>
      <c r="L570" s="324"/>
      <c r="M570" s="324"/>
      <c r="N570" s="324"/>
      <c r="O570" s="324"/>
      <c r="P570" s="324"/>
    </row>
    <row r="571" spans="1:16" x14ac:dyDescent="0.25">
      <c r="A571" s="336" t="s">
        <v>71</v>
      </c>
      <c r="B571" s="336"/>
      <c r="C571" s="336"/>
      <c r="D571" s="336"/>
      <c r="E571" s="336"/>
      <c r="F571" s="336"/>
      <c r="G571" s="336"/>
      <c r="H571" s="336"/>
      <c r="I571" s="336"/>
      <c r="J571" s="336"/>
      <c r="K571" s="336"/>
      <c r="L571" s="336"/>
      <c r="M571" s="336"/>
      <c r="N571" s="336"/>
      <c r="O571" s="336"/>
      <c r="P571" s="336"/>
    </row>
    <row r="572" spans="1:16" x14ac:dyDescent="0.25">
      <c r="A572" s="320" t="s">
        <v>72</v>
      </c>
      <c r="B572" s="320"/>
      <c r="C572" s="320"/>
      <c r="D572" s="320"/>
      <c r="E572" s="320"/>
      <c r="F572" s="320"/>
      <c r="G572" s="320"/>
      <c r="H572" s="320"/>
      <c r="I572" s="320"/>
      <c r="J572" s="320"/>
      <c r="K572" s="320"/>
      <c r="L572" s="320"/>
      <c r="M572" s="320"/>
      <c r="N572" s="320"/>
      <c r="O572" s="320"/>
      <c r="P572" s="320"/>
    </row>
    <row r="573" spans="1:16" x14ac:dyDescent="0.25">
      <c r="A573" s="320" t="s">
        <v>20</v>
      </c>
      <c r="B573" s="320"/>
      <c r="C573" s="320"/>
      <c r="D573" s="320"/>
      <c r="E573" s="320"/>
      <c r="F573" s="320"/>
      <c r="G573" s="320"/>
      <c r="H573" s="320" t="s">
        <v>56</v>
      </c>
      <c r="I573" s="320"/>
      <c r="J573" s="320"/>
      <c r="K573" s="320"/>
      <c r="L573" s="320"/>
      <c r="M573" s="320"/>
      <c r="N573" s="320"/>
      <c r="O573" s="320"/>
      <c r="P573" s="320"/>
    </row>
    <row r="574" spans="1:16" x14ac:dyDescent="0.25">
      <c r="A574" s="321" t="s">
        <v>73</v>
      </c>
      <c r="B574" s="321"/>
      <c r="C574" s="321"/>
      <c r="D574" s="321"/>
      <c r="E574" s="321"/>
      <c r="F574" s="321"/>
      <c r="G574" s="321"/>
      <c r="H574" s="321"/>
      <c r="I574" s="321"/>
      <c r="J574" s="321"/>
      <c r="K574" s="321"/>
      <c r="L574" s="321"/>
      <c r="M574" s="321"/>
      <c r="N574" s="321"/>
      <c r="O574" s="321"/>
      <c r="P574" s="321"/>
    </row>
    <row r="575" spans="1:16" x14ac:dyDescent="0.25">
      <c r="A575" s="322" t="s">
        <v>25</v>
      </c>
      <c r="B575" s="322"/>
      <c r="C575" s="322"/>
      <c r="D575" s="322"/>
      <c r="E575" s="322"/>
      <c r="F575" s="322"/>
      <c r="G575" s="322"/>
      <c r="H575" s="322"/>
      <c r="I575" s="322"/>
      <c r="J575" s="322"/>
      <c r="K575" s="322"/>
      <c r="L575" s="322"/>
      <c r="M575" s="322"/>
      <c r="N575" s="322"/>
      <c r="O575" s="322"/>
      <c r="P575" s="322"/>
    </row>
    <row r="576" spans="1:16" x14ac:dyDescent="0.25">
      <c r="A576" s="322" t="s">
        <v>26</v>
      </c>
      <c r="B576" s="322"/>
      <c r="C576" s="322"/>
      <c r="D576" s="322"/>
      <c r="E576" s="322"/>
      <c r="F576" s="322"/>
      <c r="G576" s="322"/>
      <c r="H576" s="322"/>
      <c r="I576" s="322"/>
      <c r="J576" s="322"/>
      <c r="K576" s="322"/>
      <c r="L576" s="322"/>
      <c r="M576" s="322"/>
      <c r="N576" s="322"/>
      <c r="O576" s="322"/>
      <c r="P576" s="322"/>
    </row>
    <row r="577" spans="1:16" x14ac:dyDescent="0.25">
      <c r="A577" s="321" t="s">
        <v>27</v>
      </c>
      <c r="B577" s="321"/>
      <c r="C577" s="320"/>
      <c r="D577" s="320"/>
      <c r="E577" s="320"/>
      <c r="F577" s="320"/>
      <c r="G577" s="320"/>
      <c r="H577" s="320"/>
      <c r="I577" s="320"/>
      <c r="J577" s="320"/>
      <c r="K577" s="320"/>
      <c r="L577" s="320"/>
      <c r="M577" s="320"/>
      <c r="N577" s="320"/>
      <c r="O577" s="320"/>
      <c r="P577" s="320"/>
    </row>
    <row r="578" spans="1:16" x14ac:dyDescent="0.25">
      <c r="A578" s="321" t="s">
        <v>28</v>
      </c>
      <c r="B578" s="321"/>
      <c r="C578" s="320"/>
      <c r="D578" s="320"/>
      <c r="E578" s="320"/>
      <c r="F578" s="320"/>
      <c r="G578" s="320"/>
      <c r="H578" s="320"/>
      <c r="I578" s="320"/>
      <c r="J578" s="320"/>
      <c r="K578" s="320"/>
      <c r="L578" s="320"/>
      <c r="M578" s="320"/>
      <c r="N578" s="320"/>
      <c r="O578" s="320"/>
      <c r="P578" s="320"/>
    </row>
    <row r="579" spans="1:16" x14ac:dyDescent="0.25">
      <c r="A579" s="321" t="s">
        <v>29</v>
      </c>
      <c r="B579" s="321"/>
      <c r="C579" s="320"/>
      <c r="D579" s="320"/>
      <c r="E579" s="320"/>
      <c r="F579" s="320"/>
      <c r="G579" s="320"/>
      <c r="H579" s="320"/>
      <c r="I579" s="320"/>
      <c r="J579" s="320"/>
      <c r="K579" s="320"/>
      <c r="L579" s="320"/>
      <c r="M579" s="320"/>
      <c r="N579" s="320"/>
      <c r="O579" s="320"/>
      <c r="P579" s="320"/>
    </row>
    <row r="580" spans="1:16" x14ac:dyDescent="0.25">
      <c r="A580" s="320" t="s">
        <v>30</v>
      </c>
      <c r="B580" s="320"/>
      <c r="C580" s="320"/>
      <c r="D580" s="320"/>
      <c r="E580" s="320"/>
      <c r="F580" s="324"/>
      <c r="G580" s="324"/>
      <c r="H580" s="324"/>
      <c r="I580" s="324"/>
      <c r="J580" s="324"/>
      <c r="K580" s="324"/>
      <c r="L580" s="324"/>
      <c r="M580" s="320" t="s">
        <v>31</v>
      </c>
      <c r="N580" s="320"/>
      <c r="O580" s="320"/>
      <c r="P580" s="320"/>
    </row>
    <row r="581" spans="1:16" x14ac:dyDescent="0.25">
      <c r="A581" s="320"/>
      <c r="B581" s="320"/>
      <c r="C581" s="320"/>
      <c r="D581" s="320"/>
      <c r="E581" s="320"/>
      <c r="F581" s="324"/>
      <c r="G581" s="324"/>
      <c r="H581" s="324"/>
      <c r="I581" s="324"/>
      <c r="J581" s="324"/>
      <c r="K581" s="324"/>
      <c r="L581" s="324"/>
      <c r="M581" s="320"/>
      <c r="N581" s="320"/>
      <c r="O581" s="320"/>
      <c r="P581" s="320"/>
    </row>
    <row r="582" spans="1:16" x14ac:dyDescent="0.25">
      <c r="A582" s="320"/>
      <c r="B582" s="320"/>
      <c r="C582" s="320"/>
      <c r="D582" s="320"/>
      <c r="E582" s="320"/>
      <c r="F582" s="324"/>
      <c r="G582" s="324"/>
      <c r="H582" s="324"/>
      <c r="I582" s="324"/>
      <c r="J582" s="324"/>
      <c r="K582" s="324"/>
      <c r="L582" s="324"/>
      <c r="M582" s="320"/>
      <c r="N582" s="320"/>
      <c r="O582" s="320"/>
      <c r="P582" s="320"/>
    </row>
    <row r="583" spans="1:16" x14ac:dyDescent="0.25">
      <c r="A583" s="320"/>
      <c r="B583" s="320"/>
      <c r="C583" s="320"/>
      <c r="D583" s="320"/>
      <c r="E583" s="320"/>
      <c r="F583" s="324"/>
      <c r="G583" s="324"/>
      <c r="H583" s="324"/>
      <c r="I583" s="324"/>
      <c r="J583" s="324"/>
      <c r="K583" s="324"/>
      <c r="L583" s="324"/>
      <c r="M583" s="320"/>
      <c r="N583" s="320"/>
      <c r="O583" s="320"/>
      <c r="P583" s="320"/>
    </row>
    <row r="584" spans="1:16" x14ac:dyDescent="0.25">
      <c r="B584" s="339" t="s">
        <v>49</v>
      </c>
      <c r="C584" s="340"/>
      <c r="D584" s="340"/>
      <c r="E584" s="340"/>
      <c r="F584" s="340"/>
      <c r="G584" s="340"/>
      <c r="H584" s="340"/>
      <c r="I584" s="341"/>
      <c r="J584" s="342" t="s">
        <v>50</v>
      </c>
      <c r="K584" s="340"/>
      <c r="L584" s="340"/>
      <c r="M584" s="340"/>
      <c r="N584" s="340"/>
      <c r="O584" s="340"/>
      <c r="P584" s="343"/>
    </row>
    <row r="585" spans="1:16" x14ac:dyDescent="0.25">
      <c r="B585" s="16" t="s">
        <v>32</v>
      </c>
      <c r="C585" s="22"/>
      <c r="D585" s="337" t="s">
        <v>21</v>
      </c>
      <c r="E585" s="338"/>
      <c r="F585" s="2" t="s">
        <v>32</v>
      </c>
      <c r="G585" s="13"/>
      <c r="H585" s="13"/>
      <c r="I585" s="14" t="s">
        <v>21</v>
      </c>
      <c r="J585" s="4"/>
      <c r="K585" s="4"/>
      <c r="L585" s="4"/>
      <c r="M585" s="3" t="s">
        <v>51</v>
      </c>
      <c r="N585" s="4"/>
      <c r="O585" s="3" t="s">
        <v>21</v>
      </c>
      <c r="P585" s="5"/>
    </row>
    <row r="586" spans="1:16" x14ac:dyDescent="0.25">
      <c r="B586" s="6" t="s">
        <v>33</v>
      </c>
      <c r="C586" s="17"/>
      <c r="D586" s="344" t="s">
        <v>37</v>
      </c>
      <c r="E586" s="345"/>
      <c r="F586" s="344" t="s">
        <v>41</v>
      </c>
      <c r="G586" s="345"/>
      <c r="H586" s="13"/>
      <c r="I586" s="13" t="s">
        <v>42</v>
      </c>
      <c r="J586" s="4"/>
      <c r="K586" s="4"/>
      <c r="L586" s="4"/>
      <c r="M586" s="344">
        <v>3</v>
      </c>
      <c r="N586" s="345"/>
      <c r="O586" s="13" t="s">
        <v>52</v>
      </c>
      <c r="P586" s="5"/>
    </row>
    <row r="587" spans="1:16" x14ac:dyDescent="0.25">
      <c r="B587" s="6" t="s">
        <v>34</v>
      </c>
      <c r="C587" s="17"/>
      <c r="D587" s="344" t="s">
        <v>38</v>
      </c>
      <c r="E587" s="345"/>
      <c r="F587" s="344" t="s">
        <v>43</v>
      </c>
      <c r="G587" s="345"/>
      <c r="H587" s="13"/>
      <c r="I587" s="13" t="s">
        <v>44</v>
      </c>
      <c r="J587" s="4"/>
      <c r="K587" s="4"/>
      <c r="L587" s="4"/>
      <c r="M587" s="344">
        <v>2</v>
      </c>
      <c r="N587" s="345"/>
      <c r="O587" s="13" t="s">
        <v>53</v>
      </c>
      <c r="P587" s="5"/>
    </row>
    <row r="588" spans="1:16" x14ac:dyDescent="0.25">
      <c r="B588" s="6" t="s">
        <v>35</v>
      </c>
      <c r="C588" s="17"/>
      <c r="D588" s="344" t="s">
        <v>39</v>
      </c>
      <c r="E588" s="345"/>
      <c r="F588" s="344" t="s">
        <v>45</v>
      </c>
      <c r="G588" s="345"/>
      <c r="H588" s="13"/>
      <c r="I588" s="13" t="s">
        <v>46</v>
      </c>
      <c r="J588" s="4"/>
      <c r="K588" s="4"/>
      <c r="L588" s="4"/>
      <c r="M588" s="344">
        <v>1</v>
      </c>
      <c r="N588" s="345"/>
      <c r="O588" s="13" t="s">
        <v>54</v>
      </c>
      <c r="P588" s="5"/>
    </row>
    <row r="589" spans="1:16" ht="15.75" thickBot="1" x14ac:dyDescent="0.3">
      <c r="B589" s="7" t="s">
        <v>36</v>
      </c>
      <c r="C589" s="23"/>
      <c r="D589" s="346" t="s">
        <v>40</v>
      </c>
      <c r="E589" s="347"/>
      <c r="F589" s="346" t="s">
        <v>47</v>
      </c>
      <c r="G589" s="347"/>
      <c r="H589" s="15"/>
      <c r="I589" s="15" t="s">
        <v>48</v>
      </c>
      <c r="J589" s="8"/>
      <c r="K589" s="8"/>
      <c r="L589" s="8"/>
      <c r="M589" s="8"/>
      <c r="N589" s="8"/>
      <c r="O589" s="8"/>
      <c r="P589" s="9"/>
    </row>
    <row r="591" spans="1:16" ht="15.75" x14ac:dyDescent="0.25">
      <c r="A591" s="10"/>
      <c r="B591" s="309" t="s">
        <v>0</v>
      </c>
      <c r="C591" s="310"/>
      <c r="D591" s="310"/>
      <c r="E591" s="310"/>
      <c r="F591" s="310"/>
      <c r="G591" s="310"/>
      <c r="H591" s="310"/>
      <c r="I591" s="310"/>
      <c r="J591" s="310"/>
      <c r="K591" s="310"/>
      <c r="L591" s="311"/>
      <c r="M591" s="312" t="s">
        <v>1</v>
      </c>
      <c r="N591" s="312"/>
      <c r="O591" s="312"/>
      <c r="P591" s="312"/>
    </row>
    <row r="592" spans="1:16" ht="21" x14ac:dyDescent="0.35">
      <c r="A592" s="313" t="s">
        <v>22</v>
      </c>
      <c r="B592" s="313"/>
      <c r="C592" s="313"/>
      <c r="D592" s="313"/>
      <c r="E592" s="313"/>
      <c r="F592" s="313"/>
      <c r="G592" s="313"/>
      <c r="H592" s="313"/>
      <c r="I592" s="313"/>
      <c r="J592" s="313"/>
      <c r="K592" s="313"/>
      <c r="L592" s="313"/>
      <c r="M592" s="313"/>
      <c r="N592" s="313"/>
      <c r="O592" s="313"/>
      <c r="P592" s="313"/>
    </row>
    <row r="593" spans="1:16" x14ac:dyDescent="0.25">
      <c r="A593" s="314" t="s">
        <v>3</v>
      </c>
      <c r="B593" s="315"/>
      <c r="C593" s="315"/>
      <c r="D593" s="315"/>
      <c r="E593" s="316"/>
      <c r="F593" s="317" t="s">
        <v>23</v>
      </c>
      <c r="G593" s="317"/>
      <c r="H593" s="317"/>
      <c r="I593" s="317"/>
      <c r="J593" s="21" t="s">
        <v>2</v>
      </c>
      <c r="K593" s="20"/>
      <c r="L593" s="318" t="s">
        <v>4</v>
      </c>
      <c r="M593" s="318"/>
      <c r="N593" s="318"/>
      <c r="O593" s="318"/>
      <c r="P593" s="319"/>
    </row>
    <row r="594" spans="1:16" x14ac:dyDescent="0.25">
      <c r="A594" s="320" t="s">
        <v>86</v>
      </c>
      <c r="B594" s="320"/>
      <c r="C594" s="320"/>
      <c r="D594" s="320"/>
      <c r="E594" s="320"/>
      <c r="F594" s="320"/>
      <c r="G594" s="320"/>
      <c r="H594" s="320"/>
      <c r="I594" s="320"/>
      <c r="J594" s="320"/>
      <c r="K594" s="320"/>
      <c r="L594" s="320"/>
      <c r="M594" s="320"/>
      <c r="N594" s="320"/>
      <c r="O594" s="320"/>
      <c r="P594" s="320"/>
    </row>
    <row r="595" spans="1:16" x14ac:dyDescent="0.25">
      <c r="A595" s="321" t="s">
        <v>5</v>
      </c>
      <c r="B595" s="321"/>
      <c r="C595" s="321"/>
      <c r="D595" s="321"/>
      <c r="E595" s="321"/>
      <c r="F595" s="321"/>
      <c r="G595" s="321"/>
      <c r="H595" s="321"/>
      <c r="I595" s="321"/>
      <c r="J595" s="321"/>
      <c r="K595" s="321"/>
      <c r="L595" s="321"/>
      <c r="M595" s="321"/>
      <c r="N595" s="321"/>
      <c r="O595" s="321"/>
      <c r="P595" s="321"/>
    </row>
    <row r="596" spans="1:16" x14ac:dyDescent="0.25">
      <c r="A596" s="322" t="s">
        <v>6</v>
      </c>
      <c r="B596" s="322"/>
      <c r="C596" s="322"/>
      <c r="D596" s="322"/>
      <c r="E596" s="323" t="s">
        <v>130</v>
      </c>
      <c r="F596" s="323"/>
      <c r="G596" s="323"/>
      <c r="H596" s="323"/>
      <c r="I596" s="323"/>
      <c r="J596" s="322" t="s">
        <v>7</v>
      </c>
      <c r="K596" s="322"/>
      <c r="L596" s="322"/>
      <c r="M596" s="323">
        <v>12</v>
      </c>
      <c r="N596" s="323"/>
      <c r="O596" s="323"/>
      <c r="P596" s="323"/>
    </row>
    <row r="597" spans="1:16" x14ac:dyDescent="0.25">
      <c r="A597" s="322" t="s">
        <v>8</v>
      </c>
      <c r="B597" s="322"/>
      <c r="C597" s="322"/>
      <c r="D597" s="322"/>
      <c r="E597" s="323" t="s">
        <v>152</v>
      </c>
      <c r="F597" s="323"/>
      <c r="G597" s="323"/>
      <c r="H597" s="323"/>
      <c r="I597" s="323"/>
      <c r="J597" s="322" t="s">
        <v>9</v>
      </c>
      <c r="K597" s="322"/>
      <c r="L597" s="322"/>
      <c r="M597" s="323"/>
      <c r="N597" s="323"/>
      <c r="O597" s="323"/>
      <c r="P597" s="323"/>
    </row>
    <row r="598" spans="1:16" x14ac:dyDescent="0.25">
      <c r="A598" s="322" t="s">
        <v>10</v>
      </c>
      <c r="B598" s="322"/>
      <c r="C598" s="322"/>
      <c r="D598" s="322"/>
      <c r="E598" s="323"/>
      <c r="F598" s="323"/>
      <c r="G598" s="323"/>
      <c r="H598" s="323"/>
      <c r="I598" s="323"/>
      <c r="J598" s="322" t="s">
        <v>11</v>
      </c>
      <c r="K598" s="322"/>
      <c r="L598" s="322"/>
      <c r="M598" s="323"/>
      <c r="N598" s="323"/>
      <c r="O598" s="323"/>
      <c r="P598" s="323"/>
    </row>
    <row r="599" spans="1:16" x14ac:dyDescent="0.25">
      <c r="A599" s="322" t="s">
        <v>12</v>
      </c>
      <c r="B599" s="322"/>
      <c r="C599" s="322"/>
      <c r="D599" s="322"/>
      <c r="E599" s="323"/>
      <c r="F599" s="323"/>
      <c r="G599" s="323"/>
      <c r="H599" s="323"/>
      <c r="I599" s="323"/>
      <c r="J599" s="322" t="s">
        <v>13</v>
      </c>
      <c r="K599" s="322"/>
      <c r="L599" s="322"/>
      <c r="M599" s="323"/>
      <c r="N599" s="323"/>
      <c r="O599" s="323"/>
      <c r="P599" s="323"/>
    </row>
    <row r="600" spans="1:16" x14ac:dyDescent="0.25">
      <c r="A600" s="322" t="s">
        <v>14</v>
      </c>
      <c r="B600" s="322"/>
      <c r="C600" s="322"/>
      <c r="D600" s="322"/>
      <c r="E600" s="324"/>
      <c r="F600" s="324"/>
      <c r="G600" s="324"/>
      <c r="H600" s="324"/>
      <c r="I600" s="324"/>
      <c r="J600" s="324"/>
      <c r="K600" s="324"/>
      <c r="L600" s="324"/>
      <c r="M600" s="324"/>
      <c r="N600" s="324"/>
      <c r="O600" s="324"/>
      <c r="P600" s="324"/>
    </row>
    <row r="601" spans="1:16" x14ac:dyDescent="0.25">
      <c r="A601" s="320" t="s">
        <v>15</v>
      </c>
      <c r="B601" s="320"/>
      <c r="C601" s="320"/>
      <c r="D601" s="320"/>
      <c r="E601" s="320"/>
      <c r="F601" s="320"/>
      <c r="G601" s="320"/>
      <c r="H601" s="320"/>
      <c r="I601" s="320"/>
      <c r="J601" s="320"/>
      <c r="K601" s="320"/>
      <c r="L601" s="320"/>
      <c r="M601" s="320"/>
      <c r="N601" s="320"/>
      <c r="O601" s="320"/>
      <c r="P601" s="320"/>
    </row>
    <row r="602" spans="1:16" x14ac:dyDescent="0.25">
      <c r="A602" s="325" t="s">
        <v>74</v>
      </c>
      <c r="B602" s="326" t="s">
        <v>16</v>
      </c>
      <c r="C602" s="326"/>
      <c r="D602" s="326" t="s">
        <v>58</v>
      </c>
      <c r="E602" s="326"/>
      <c r="F602" s="326"/>
      <c r="G602" s="325" t="s">
        <v>62</v>
      </c>
      <c r="H602" s="325"/>
      <c r="I602" s="325"/>
      <c r="J602" s="325" t="s">
        <v>63</v>
      </c>
      <c r="K602" s="325"/>
      <c r="L602" s="325"/>
      <c r="M602" s="327" t="s">
        <v>64</v>
      </c>
      <c r="N602" s="327"/>
      <c r="O602" s="327"/>
      <c r="P602" s="11" t="s">
        <v>21</v>
      </c>
    </row>
    <row r="603" spans="1:16" ht="22.5" x14ac:dyDescent="0.25">
      <c r="A603" s="325"/>
      <c r="B603" s="326"/>
      <c r="C603" s="326"/>
      <c r="D603" s="18" t="s">
        <v>59</v>
      </c>
      <c r="E603" s="18" t="s">
        <v>60</v>
      </c>
      <c r="F603" s="18" t="s">
        <v>61</v>
      </c>
      <c r="G603" s="25" t="s">
        <v>59</v>
      </c>
      <c r="H603" s="25" t="s">
        <v>60</v>
      </c>
      <c r="I603" s="18" t="s">
        <v>65</v>
      </c>
      <c r="J603" s="18" t="s">
        <v>59</v>
      </c>
      <c r="K603" s="18" t="s">
        <v>60</v>
      </c>
      <c r="L603" s="18" t="s">
        <v>61</v>
      </c>
      <c r="M603" s="25" t="s">
        <v>59</v>
      </c>
      <c r="N603" s="25" t="s">
        <v>60</v>
      </c>
      <c r="O603" s="18" t="s">
        <v>65</v>
      </c>
      <c r="P603" s="19" t="s">
        <v>24</v>
      </c>
    </row>
    <row r="604" spans="1:16" x14ac:dyDescent="0.25">
      <c r="A604" s="307">
        <v>301</v>
      </c>
      <c r="B604" s="307" t="s">
        <v>17</v>
      </c>
      <c r="C604" s="11" t="s">
        <v>75</v>
      </c>
      <c r="D604" s="12"/>
      <c r="E604" s="12"/>
      <c r="F604" s="12"/>
      <c r="G604" s="10"/>
      <c r="H604" s="10"/>
      <c r="I604" s="10"/>
      <c r="J604" s="12"/>
      <c r="K604" s="12"/>
      <c r="L604" s="12"/>
      <c r="M604" s="12"/>
      <c r="N604" s="12"/>
      <c r="O604" s="12">
        <f>SUM(M604:N604)</f>
        <v>0</v>
      </c>
      <c r="P604" s="10"/>
    </row>
    <row r="605" spans="1:16" x14ac:dyDescent="0.25">
      <c r="A605" s="308"/>
      <c r="B605" s="308"/>
      <c r="C605" s="11" t="s">
        <v>76</v>
      </c>
      <c r="D605" s="12"/>
      <c r="E605" s="12"/>
      <c r="F605" s="12"/>
      <c r="G605" s="10"/>
      <c r="H605" s="10"/>
      <c r="I605" s="10"/>
      <c r="J605" s="12"/>
      <c r="K605" s="12"/>
      <c r="L605" s="12"/>
      <c r="M605" s="12"/>
      <c r="N605" s="12"/>
      <c r="O605" s="12"/>
      <c r="P605" s="10"/>
    </row>
    <row r="606" spans="1:16" x14ac:dyDescent="0.25">
      <c r="A606" s="328"/>
      <c r="B606" s="348" t="s">
        <v>82</v>
      </c>
      <c r="C606" s="11" t="s">
        <v>75</v>
      </c>
      <c r="D606" s="12"/>
      <c r="E606" s="12"/>
      <c r="F606" s="12"/>
      <c r="G606" s="10"/>
      <c r="H606" s="10"/>
      <c r="I606" s="10"/>
      <c r="J606" s="12"/>
      <c r="K606" s="12"/>
      <c r="L606" s="12"/>
      <c r="M606" s="12"/>
      <c r="N606" s="12"/>
      <c r="O606" s="12"/>
      <c r="P606" s="10"/>
    </row>
    <row r="607" spans="1:16" x14ac:dyDescent="0.25">
      <c r="A607" s="328"/>
      <c r="B607" s="348"/>
      <c r="C607" s="11" t="s">
        <v>76</v>
      </c>
      <c r="D607" s="12"/>
      <c r="E607" s="12"/>
      <c r="F607" s="12"/>
      <c r="G607" s="10"/>
      <c r="H607" s="10"/>
      <c r="I607" s="10"/>
      <c r="J607" s="12"/>
      <c r="K607" s="12"/>
      <c r="L607" s="12"/>
      <c r="M607" s="12"/>
      <c r="N607" s="12"/>
      <c r="O607" s="12"/>
      <c r="P607" s="10"/>
    </row>
    <row r="608" spans="1:16" x14ac:dyDescent="0.25">
      <c r="A608" s="328"/>
      <c r="B608" s="348" t="s">
        <v>83</v>
      </c>
      <c r="C608" s="11" t="s">
        <v>75</v>
      </c>
      <c r="D608" s="12"/>
      <c r="E608" s="12"/>
      <c r="F608" s="12"/>
      <c r="G608" s="10"/>
      <c r="H608" s="10"/>
      <c r="I608" s="10"/>
      <c r="J608" s="12"/>
      <c r="K608" s="12"/>
      <c r="L608" s="12"/>
      <c r="M608" s="12"/>
      <c r="N608" s="12"/>
      <c r="O608" s="12"/>
      <c r="P608" s="10"/>
    </row>
    <row r="609" spans="1:16" x14ac:dyDescent="0.25">
      <c r="A609" s="328"/>
      <c r="B609" s="348"/>
      <c r="C609" s="11" t="s">
        <v>76</v>
      </c>
      <c r="D609" s="12"/>
      <c r="E609" s="12"/>
      <c r="F609" s="12"/>
      <c r="G609" s="10"/>
      <c r="H609" s="10"/>
      <c r="I609" s="10"/>
      <c r="J609" s="12"/>
      <c r="K609" s="12"/>
      <c r="L609" s="12"/>
      <c r="M609" s="12"/>
      <c r="N609" s="12"/>
      <c r="O609" s="12"/>
      <c r="P609" s="10"/>
    </row>
    <row r="610" spans="1:16" x14ac:dyDescent="0.25">
      <c r="A610" s="349"/>
      <c r="B610" s="329" t="s">
        <v>84</v>
      </c>
      <c r="C610" s="11"/>
      <c r="D610" s="12"/>
      <c r="E610" s="12"/>
      <c r="F610" s="12"/>
      <c r="G610" s="10"/>
      <c r="H610" s="10"/>
      <c r="I610" s="10"/>
      <c r="J610" s="12"/>
      <c r="K610" s="12"/>
      <c r="L610" s="12"/>
      <c r="M610" s="12"/>
      <c r="N610" s="12"/>
      <c r="O610" s="12"/>
      <c r="P610" s="10"/>
    </row>
    <row r="611" spans="1:16" x14ac:dyDescent="0.25">
      <c r="A611" s="350"/>
      <c r="B611" s="330"/>
      <c r="C611" s="11"/>
      <c r="D611" s="12"/>
      <c r="E611" s="12"/>
      <c r="F611" s="12"/>
      <c r="G611" s="10"/>
      <c r="H611" s="10"/>
      <c r="I611" s="10"/>
      <c r="J611" s="12"/>
      <c r="K611" s="12"/>
      <c r="L611" s="12"/>
      <c r="M611" s="12"/>
      <c r="N611" s="12"/>
      <c r="O611" s="12"/>
      <c r="P611" s="10"/>
    </row>
    <row r="612" spans="1:16" x14ac:dyDescent="0.25">
      <c r="A612" s="328"/>
      <c r="B612" s="348" t="s">
        <v>79</v>
      </c>
      <c r="C612" s="11" t="s">
        <v>75</v>
      </c>
      <c r="D612" s="12"/>
      <c r="E612" s="12"/>
      <c r="F612" s="12"/>
      <c r="G612" s="10"/>
      <c r="H612" s="10"/>
      <c r="I612" s="10"/>
      <c r="J612" s="12"/>
      <c r="K612" s="12"/>
      <c r="L612" s="12"/>
      <c r="M612" s="12"/>
      <c r="N612" s="12"/>
      <c r="O612" s="12"/>
      <c r="P612" s="10"/>
    </row>
    <row r="613" spans="1:16" x14ac:dyDescent="0.25">
      <c r="A613" s="328"/>
      <c r="B613" s="348"/>
      <c r="C613" s="11" t="s">
        <v>76</v>
      </c>
      <c r="D613" s="12"/>
      <c r="E613" s="12"/>
      <c r="F613" s="12"/>
      <c r="G613" s="10"/>
      <c r="H613" s="10"/>
      <c r="I613" s="10"/>
      <c r="J613" s="12"/>
      <c r="K613" s="12"/>
      <c r="L613" s="12"/>
      <c r="M613" s="12"/>
      <c r="N613" s="12"/>
      <c r="O613" s="12"/>
      <c r="P613" s="10"/>
    </row>
    <row r="614" spans="1:16" x14ac:dyDescent="0.25">
      <c r="A614" s="328" t="s">
        <v>68</v>
      </c>
      <c r="B614" s="348" t="s">
        <v>66</v>
      </c>
      <c r="C614" s="11" t="s">
        <v>75</v>
      </c>
      <c r="D614" s="12"/>
      <c r="E614" s="12"/>
      <c r="F614" s="12"/>
      <c r="G614" s="10"/>
      <c r="H614" s="10"/>
      <c r="I614" s="10"/>
      <c r="J614" s="12"/>
      <c r="K614" s="12"/>
      <c r="L614" s="12"/>
      <c r="M614" s="12"/>
      <c r="N614" s="12"/>
      <c r="O614" s="12"/>
      <c r="P614" s="10"/>
    </row>
    <row r="615" spans="1:16" x14ac:dyDescent="0.25">
      <c r="A615" s="328"/>
      <c r="B615" s="348"/>
      <c r="C615" s="11" t="s">
        <v>76</v>
      </c>
      <c r="D615" s="12"/>
      <c r="E615" s="12"/>
      <c r="F615" s="12"/>
      <c r="G615" s="10"/>
      <c r="H615" s="10"/>
      <c r="I615" s="10"/>
      <c r="J615" s="12"/>
      <c r="K615" s="12"/>
      <c r="L615" s="12"/>
      <c r="M615" s="12"/>
      <c r="N615" s="12"/>
      <c r="O615" s="12"/>
      <c r="P615" s="10"/>
    </row>
    <row r="616" spans="1:16" x14ac:dyDescent="0.25">
      <c r="A616" s="328" t="s">
        <v>70</v>
      </c>
      <c r="B616" s="335" t="s">
        <v>115</v>
      </c>
      <c r="C616" s="11" t="s">
        <v>75</v>
      </c>
      <c r="D616" s="12"/>
      <c r="E616" s="12"/>
      <c r="F616" s="12"/>
      <c r="G616" s="10"/>
      <c r="H616" s="10"/>
      <c r="I616" s="10"/>
      <c r="J616" s="12"/>
      <c r="K616" s="12"/>
      <c r="L616" s="12"/>
      <c r="M616" s="12"/>
      <c r="N616" s="12"/>
      <c r="O616" s="12"/>
      <c r="P616" s="10"/>
    </row>
    <row r="617" spans="1:16" x14ac:dyDescent="0.25">
      <c r="A617" s="328"/>
      <c r="B617" s="335"/>
      <c r="C617" s="11" t="s">
        <v>76</v>
      </c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</row>
    <row r="618" spans="1:16" x14ac:dyDescent="0.25">
      <c r="A618" s="321" t="s">
        <v>57</v>
      </c>
      <c r="B618" s="321"/>
      <c r="C618" s="10"/>
      <c r="D618" s="320" t="s">
        <v>19</v>
      </c>
      <c r="E618" s="320"/>
      <c r="F618" s="320"/>
      <c r="G618" s="320"/>
      <c r="H618" s="320"/>
      <c r="I618" s="320"/>
      <c r="J618" s="320"/>
      <c r="K618" s="12" t="s">
        <v>56</v>
      </c>
      <c r="L618" s="324"/>
      <c r="M618" s="324"/>
      <c r="N618" s="324"/>
      <c r="O618" s="324"/>
      <c r="P618" s="324"/>
    </row>
    <row r="619" spans="1:16" x14ac:dyDescent="0.25">
      <c r="A619" s="336" t="s">
        <v>71</v>
      </c>
      <c r="B619" s="336"/>
      <c r="C619" s="336"/>
      <c r="D619" s="336"/>
      <c r="E619" s="336"/>
      <c r="F619" s="336"/>
      <c r="G619" s="336"/>
      <c r="H619" s="336"/>
      <c r="I619" s="336"/>
      <c r="J619" s="336"/>
      <c r="K619" s="336"/>
      <c r="L619" s="336"/>
      <c r="M619" s="336"/>
      <c r="N619" s="336"/>
      <c r="O619" s="336"/>
      <c r="P619" s="336"/>
    </row>
    <row r="620" spans="1:16" x14ac:dyDescent="0.25">
      <c r="A620" s="320" t="s">
        <v>72</v>
      </c>
      <c r="B620" s="320"/>
      <c r="C620" s="320"/>
      <c r="D620" s="320"/>
      <c r="E620" s="320"/>
      <c r="F620" s="320"/>
      <c r="G620" s="320"/>
      <c r="H620" s="320"/>
      <c r="I620" s="320"/>
      <c r="J620" s="320"/>
      <c r="K620" s="320"/>
      <c r="L620" s="320"/>
      <c r="M620" s="320"/>
      <c r="N620" s="320"/>
      <c r="O620" s="320"/>
      <c r="P620" s="320"/>
    </row>
    <row r="621" spans="1:16" x14ac:dyDescent="0.25">
      <c r="A621" s="320" t="s">
        <v>20</v>
      </c>
      <c r="B621" s="320"/>
      <c r="C621" s="320"/>
      <c r="D621" s="320"/>
      <c r="E621" s="320"/>
      <c r="F621" s="320"/>
      <c r="G621" s="320"/>
      <c r="H621" s="320" t="s">
        <v>56</v>
      </c>
      <c r="I621" s="320"/>
      <c r="J621" s="320"/>
      <c r="K621" s="320"/>
      <c r="L621" s="320"/>
      <c r="M621" s="320"/>
      <c r="N621" s="320"/>
      <c r="O621" s="320"/>
      <c r="P621" s="320"/>
    </row>
    <row r="622" spans="1:16" x14ac:dyDescent="0.25">
      <c r="A622" s="321" t="s">
        <v>73</v>
      </c>
      <c r="B622" s="321"/>
      <c r="C622" s="321"/>
      <c r="D622" s="321"/>
      <c r="E622" s="321"/>
      <c r="F622" s="321"/>
      <c r="G622" s="321"/>
      <c r="H622" s="321"/>
      <c r="I622" s="321"/>
      <c r="J622" s="321"/>
      <c r="K622" s="321"/>
      <c r="L622" s="321"/>
      <c r="M622" s="321"/>
      <c r="N622" s="321"/>
      <c r="O622" s="321"/>
      <c r="P622" s="321"/>
    </row>
    <row r="623" spans="1:16" x14ac:dyDescent="0.25">
      <c r="A623" s="322" t="s">
        <v>25</v>
      </c>
      <c r="B623" s="322"/>
      <c r="C623" s="322"/>
      <c r="D623" s="322"/>
      <c r="E623" s="322"/>
      <c r="F623" s="322"/>
      <c r="G623" s="322"/>
      <c r="H623" s="322"/>
      <c r="I623" s="322"/>
      <c r="J623" s="322"/>
      <c r="K623" s="322"/>
      <c r="L623" s="322"/>
      <c r="M623" s="322"/>
      <c r="N623" s="322"/>
      <c r="O623" s="322"/>
      <c r="P623" s="322"/>
    </row>
    <row r="624" spans="1:16" x14ac:dyDescent="0.25">
      <c r="A624" s="322" t="s">
        <v>26</v>
      </c>
      <c r="B624" s="322"/>
      <c r="C624" s="322"/>
      <c r="D624" s="322"/>
      <c r="E624" s="322"/>
      <c r="F624" s="322"/>
      <c r="G624" s="322"/>
      <c r="H624" s="322"/>
      <c r="I624" s="322"/>
      <c r="J624" s="322"/>
      <c r="K624" s="322"/>
      <c r="L624" s="322"/>
      <c r="M624" s="322"/>
      <c r="N624" s="322"/>
      <c r="O624" s="322"/>
      <c r="P624" s="322"/>
    </row>
    <row r="625" spans="1:16" x14ac:dyDescent="0.25">
      <c r="A625" s="321" t="s">
        <v>27</v>
      </c>
      <c r="B625" s="321"/>
      <c r="C625" s="320"/>
      <c r="D625" s="320"/>
      <c r="E625" s="320"/>
      <c r="F625" s="320"/>
      <c r="G625" s="320"/>
      <c r="H625" s="320"/>
      <c r="I625" s="320"/>
      <c r="J625" s="320"/>
      <c r="K625" s="320"/>
      <c r="L625" s="320"/>
      <c r="M625" s="320"/>
      <c r="N625" s="320"/>
      <c r="O625" s="320"/>
      <c r="P625" s="320"/>
    </row>
    <row r="626" spans="1:16" x14ac:dyDescent="0.25">
      <c r="A626" s="321" t="s">
        <v>28</v>
      </c>
      <c r="B626" s="321"/>
      <c r="C626" s="320"/>
      <c r="D626" s="320"/>
      <c r="E626" s="320"/>
      <c r="F626" s="320"/>
      <c r="G626" s="320"/>
      <c r="H626" s="320"/>
      <c r="I626" s="320"/>
      <c r="J626" s="320"/>
      <c r="K626" s="320"/>
      <c r="L626" s="320"/>
      <c r="M626" s="320"/>
      <c r="N626" s="320"/>
      <c r="O626" s="320"/>
      <c r="P626" s="320"/>
    </row>
    <row r="627" spans="1:16" x14ac:dyDescent="0.25">
      <c r="A627" s="321" t="s">
        <v>29</v>
      </c>
      <c r="B627" s="321"/>
      <c r="C627" s="320"/>
      <c r="D627" s="320"/>
      <c r="E627" s="320"/>
      <c r="F627" s="320"/>
      <c r="G627" s="320"/>
      <c r="H627" s="320"/>
      <c r="I627" s="320"/>
      <c r="J627" s="320"/>
      <c r="K627" s="320"/>
      <c r="L627" s="320"/>
      <c r="M627" s="320"/>
      <c r="N627" s="320"/>
      <c r="O627" s="320"/>
      <c r="P627" s="320"/>
    </row>
    <row r="628" spans="1:16" x14ac:dyDescent="0.25">
      <c r="A628" s="320" t="s">
        <v>30</v>
      </c>
      <c r="B628" s="320"/>
      <c r="C628" s="320"/>
      <c r="D628" s="320"/>
      <c r="E628" s="320"/>
      <c r="F628" s="324"/>
      <c r="G628" s="324"/>
      <c r="H628" s="324"/>
      <c r="I628" s="324"/>
      <c r="J628" s="324"/>
      <c r="K628" s="324"/>
      <c r="L628" s="324"/>
      <c r="M628" s="320" t="s">
        <v>31</v>
      </c>
      <c r="N628" s="320"/>
      <c r="O628" s="320"/>
      <c r="P628" s="320"/>
    </row>
    <row r="629" spans="1:16" x14ac:dyDescent="0.25">
      <c r="A629" s="320"/>
      <c r="B629" s="320"/>
      <c r="C629" s="320"/>
      <c r="D629" s="320"/>
      <c r="E629" s="320"/>
      <c r="F629" s="324"/>
      <c r="G629" s="324"/>
      <c r="H629" s="324"/>
      <c r="I629" s="324"/>
      <c r="J629" s="324"/>
      <c r="K629" s="324"/>
      <c r="L629" s="324"/>
      <c r="M629" s="320"/>
      <c r="N629" s="320"/>
      <c r="O629" s="320"/>
      <c r="P629" s="320"/>
    </row>
    <row r="630" spans="1:16" x14ac:dyDescent="0.25">
      <c r="A630" s="320"/>
      <c r="B630" s="320"/>
      <c r="C630" s="320"/>
      <c r="D630" s="320"/>
      <c r="E630" s="320"/>
      <c r="F630" s="324"/>
      <c r="G630" s="324"/>
      <c r="H630" s="324"/>
      <c r="I630" s="324"/>
      <c r="J630" s="324"/>
      <c r="K630" s="324"/>
      <c r="L630" s="324"/>
      <c r="M630" s="320"/>
      <c r="N630" s="320"/>
      <c r="O630" s="320"/>
      <c r="P630" s="320"/>
    </row>
    <row r="631" spans="1:16" x14ac:dyDescent="0.25">
      <c r="A631" s="320"/>
      <c r="B631" s="320"/>
      <c r="C631" s="320"/>
      <c r="D631" s="320"/>
      <c r="E631" s="320"/>
      <c r="F631" s="324"/>
      <c r="G631" s="324"/>
      <c r="H631" s="324"/>
      <c r="I631" s="324"/>
      <c r="J631" s="324"/>
      <c r="K631" s="324"/>
      <c r="L631" s="324"/>
      <c r="M631" s="320"/>
      <c r="N631" s="320"/>
      <c r="O631" s="320"/>
      <c r="P631" s="320"/>
    </row>
    <row r="632" spans="1:16" x14ac:dyDescent="0.25">
      <c r="B632" s="339" t="s">
        <v>49</v>
      </c>
      <c r="C632" s="340"/>
      <c r="D632" s="340"/>
      <c r="E632" s="340"/>
      <c r="F632" s="340"/>
      <c r="G632" s="340"/>
      <c r="H632" s="340"/>
      <c r="I632" s="341"/>
      <c r="J632" s="342" t="s">
        <v>50</v>
      </c>
      <c r="K632" s="340"/>
      <c r="L632" s="340"/>
      <c r="M632" s="340"/>
      <c r="N632" s="340"/>
      <c r="O632" s="340"/>
      <c r="P632" s="343"/>
    </row>
    <row r="633" spans="1:16" x14ac:dyDescent="0.25">
      <c r="B633" s="16" t="s">
        <v>32</v>
      </c>
      <c r="C633" s="22"/>
      <c r="D633" s="337" t="s">
        <v>21</v>
      </c>
      <c r="E633" s="338"/>
      <c r="F633" s="2" t="s">
        <v>32</v>
      </c>
      <c r="G633" s="13"/>
      <c r="H633" s="13"/>
      <c r="I633" s="14" t="s">
        <v>21</v>
      </c>
      <c r="J633" s="4"/>
      <c r="K633" s="4"/>
      <c r="L633" s="4"/>
      <c r="M633" s="3" t="s">
        <v>51</v>
      </c>
      <c r="N633" s="4"/>
      <c r="O633" s="3" t="s">
        <v>21</v>
      </c>
      <c r="P633" s="5"/>
    </row>
    <row r="634" spans="1:16" x14ac:dyDescent="0.25">
      <c r="B634" s="6" t="s">
        <v>33</v>
      </c>
      <c r="C634" s="17"/>
      <c r="D634" s="344" t="s">
        <v>37</v>
      </c>
      <c r="E634" s="345"/>
      <c r="F634" s="344" t="s">
        <v>41</v>
      </c>
      <c r="G634" s="345"/>
      <c r="H634" s="13"/>
      <c r="I634" s="13" t="s">
        <v>42</v>
      </c>
      <c r="J634" s="4"/>
      <c r="K634" s="4"/>
      <c r="L634" s="4"/>
      <c r="M634" s="344">
        <v>3</v>
      </c>
      <c r="N634" s="345"/>
      <c r="O634" s="13" t="s">
        <v>52</v>
      </c>
      <c r="P634" s="5"/>
    </row>
    <row r="635" spans="1:16" x14ac:dyDescent="0.25">
      <c r="B635" s="6" t="s">
        <v>34</v>
      </c>
      <c r="C635" s="17"/>
      <c r="D635" s="344" t="s">
        <v>38</v>
      </c>
      <c r="E635" s="345"/>
      <c r="F635" s="344" t="s">
        <v>43</v>
      </c>
      <c r="G635" s="345"/>
      <c r="H635" s="13"/>
      <c r="I635" s="13" t="s">
        <v>44</v>
      </c>
      <c r="J635" s="4"/>
      <c r="K635" s="4"/>
      <c r="L635" s="4"/>
      <c r="M635" s="344">
        <v>2</v>
      </c>
      <c r="N635" s="345"/>
      <c r="O635" s="13" t="s">
        <v>53</v>
      </c>
      <c r="P635" s="5"/>
    </row>
    <row r="636" spans="1:16" x14ac:dyDescent="0.25">
      <c r="B636" s="6" t="s">
        <v>35</v>
      </c>
      <c r="C636" s="17"/>
      <c r="D636" s="344" t="s">
        <v>39</v>
      </c>
      <c r="E636" s="345"/>
      <c r="F636" s="344" t="s">
        <v>45</v>
      </c>
      <c r="G636" s="345"/>
      <c r="H636" s="13"/>
      <c r="I636" s="13" t="s">
        <v>46</v>
      </c>
      <c r="J636" s="4"/>
      <c r="K636" s="4"/>
      <c r="L636" s="4"/>
      <c r="M636" s="344">
        <v>1</v>
      </c>
      <c r="N636" s="345"/>
      <c r="O636" s="13" t="s">
        <v>54</v>
      </c>
      <c r="P636" s="5"/>
    </row>
    <row r="637" spans="1:16" ht="15.75" thickBot="1" x14ac:dyDescent="0.3">
      <c r="B637" s="7" t="s">
        <v>36</v>
      </c>
      <c r="C637" s="23"/>
      <c r="D637" s="346" t="s">
        <v>40</v>
      </c>
      <c r="E637" s="347"/>
      <c r="F637" s="346" t="s">
        <v>47</v>
      </c>
      <c r="G637" s="347"/>
      <c r="H637" s="15"/>
      <c r="I637" s="15" t="s">
        <v>48</v>
      </c>
      <c r="J637" s="8"/>
      <c r="K637" s="8"/>
      <c r="L637" s="8"/>
      <c r="M637" s="8"/>
      <c r="N637" s="8"/>
      <c r="O637" s="8"/>
      <c r="P637" s="9"/>
    </row>
    <row r="639" spans="1:16" ht="15.75" x14ac:dyDescent="0.25">
      <c r="A639" s="10"/>
      <c r="B639" s="309" t="s">
        <v>0</v>
      </c>
      <c r="C639" s="310"/>
      <c r="D639" s="310"/>
      <c r="E639" s="310"/>
      <c r="F639" s="310"/>
      <c r="G639" s="310"/>
      <c r="H639" s="310"/>
      <c r="I639" s="310"/>
      <c r="J639" s="310"/>
      <c r="K639" s="310"/>
      <c r="L639" s="311"/>
      <c r="M639" s="312" t="s">
        <v>1</v>
      </c>
      <c r="N639" s="312"/>
      <c r="O639" s="312"/>
      <c r="P639" s="312"/>
    </row>
    <row r="640" spans="1:16" ht="21" x14ac:dyDescent="0.35">
      <c r="A640" s="313" t="s">
        <v>22</v>
      </c>
      <c r="B640" s="313"/>
      <c r="C640" s="313"/>
      <c r="D640" s="313"/>
      <c r="E640" s="313"/>
      <c r="F640" s="313"/>
      <c r="G640" s="313"/>
      <c r="H640" s="313"/>
      <c r="I640" s="313"/>
      <c r="J640" s="313"/>
      <c r="K640" s="313"/>
      <c r="L640" s="313"/>
      <c r="M640" s="313"/>
      <c r="N640" s="313"/>
      <c r="O640" s="313"/>
      <c r="P640" s="313"/>
    </row>
    <row r="641" spans="1:16" x14ac:dyDescent="0.25">
      <c r="A641" s="314" t="s">
        <v>3</v>
      </c>
      <c r="B641" s="315"/>
      <c r="C641" s="315"/>
      <c r="D641" s="315"/>
      <c r="E641" s="316"/>
      <c r="F641" s="317" t="s">
        <v>23</v>
      </c>
      <c r="G641" s="317"/>
      <c r="H641" s="317"/>
      <c r="I641" s="317"/>
      <c r="J641" s="21" t="s">
        <v>2</v>
      </c>
      <c r="K641" s="20"/>
      <c r="L641" s="318" t="s">
        <v>4</v>
      </c>
      <c r="M641" s="318"/>
      <c r="N641" s="318"/>
      <c r="O641" s="318"/>
      <c r="P641" s="319"/>
    </row>
    <row r="642" spans="1:16" x14ac:dyDescent="0.25">
      <c r="A642" s="320" t="s">
        <v>86</v>
      </c>
      <c r="B642" s="320"/>
      <c r="C642" s="320"/>
      <c r="D642" s="320"/>
      <c r="E642" s="320"/>
      <c r="F642" s="320"/>
      <c r="G642" s="320"/>
      <c r="H642" s="320"/>
      <c r="I642" s="320"/>
      <c r="J642" s="320"/>
      <c r="K642" s="320"/>
      <c r="L642" s="320"/>
      <c r="M642" s="320"/>
      <c r="N642" s="320"/>
      <c r="O642" s="320"/>
      <c r="P642" s="320"/>
    </row>
    <row r="643" spans="1:16" x14ac:dyDescent="0.25">
      <c r="A643" s="321" t="s">
        <v>5</v>
      </c>
      <c r="B643" s="321"/>
      <c r="C643" s="321"/>
      <c r="D643" s="321"/>
      <c r="E643" s="321"/>
      <c r="F643" s="321"/>
      <c r="G643" s="321"/>
      <c r="H643" s="321"/>
      <c r="I643" s="321"/>
      <c r="J643" s="321"/>
      <c r="K643" s="321"/>
      <c r="L643" s="321"/>
      <c r="M643" s="321"/>
      <c r="N643" s="321"/>
      <c r="O643" s="321"/>
      <c r="P643" s="321"/>
    </row>
    <row r="644" spans="1:16" x14ac:dyDescent="0.25">
      <c r="A644" s="322" t="s">
        <v>6</v>
      </c>
      <c r="B644" s="322"/>
      <c r="C644" s="322"/>
      <c r="D644" s="322"/>
      <c r="E644" s="323" t="s">
        <v>150</v>
      </c>
      <c r="F644" s="323"/>
      <c r="G644" s="323"/>
      <c r="H644" s="323"/>
      <c r="I644" s="323"/>
      <c r="J644" s="322" t="s">
        <v>7</v>
      </c>
      <c r="K644" s="322"/>
      <c r="L644" s="322"/>
      <c r="M644" s="323">
        <v>12</v>
      </c>
      <c r="N644" s="323"/>
      <c r="O644" s="323"/>
      <c r="P644" s="323"/>
    </row>
    <row r="645" spans="1:16" x14ac:dyDescent="0.25">
      <c r="A645" s="322" t="s">
        <v>8</v>
      </c>
      <c r="B645" s="322"/>
      <c r="C645" s="322"/>
      <c r="D645" s="322"/>
      <c r="E645" s="323" t="s">
        <v>152</v>
      </c>
      <c r="F645" s="323"/>
      <c r="G645" s="323"/>
      <c r="H645" s="323"/>
      <c r="I645" s="323"/>
      <c r="J645" s="322" t="s">
        <v>9</v>
      </c>
      <c r="K645" s="322"/>
      <c r="L645" s="322"/>
      <c r="M645" s="323"/>
      <c r="N645" s="323"/>
      <c r="O645" s="323"/>
      <c r="P645" s="323"/>
    </row>
    <row r="646" spans="1:16" x14ac:dyDescent="0.25">
      <c r="A646" s="322" t="s">
        <v>10</v>
      </c>
      <c r="B646" s="322"/>
      <c r="C646" s="322"/>
      <c r="D646" s="322"/>
      <c r="E646" s="323"/>
      <c r="F646" s="323"/>
      <c r="G646" s="323"/>
      <c r="H646" s="323"/>
      <c r="I646" s="323"/>
      <c r="J646" s="322" t="s">
        <v>11</v>
      </c>
      <c r="K646" s="322"/>
      <c r="L646" s="322"/>
      <c r="M646" s="323"/>
      <c r="N646" s="323"/>
      <c r="O646" s="323"/>
      <c r="P646" s="323"/>
    </row>
    <row r="647" spans="1:16" x14ac:dyDescent="0.25">
      <c r="A647" s="322" t="s">
        <v>12</v>
      </c>
      <c r="B647" s="322"/>
      <c r="C647" s="322"/>
      <c r="D647" s="322"/>
      <c r="E647" s="323"/>
      <c r="F647" s="323"/>
      <c r="G647" s="323"/>
      <c r="H647" s="323"/>
      <c r="I647" s="323"/>
      <c r="J647" s="322" t="s">
        <v>13</v>
      </c>
      <c r="K647" s="322"/>
      <c r="L647" s="322"/>
      <c r="M647" s="323"/>
      <c r="N647" s="323"/>
      <c r="O647" s="323"/>
      <c r="P647" s="323"/>
    </row>
    <row r="648" spans="1:16" x14ac:dyDescent="0.25">
      <c r="A648" s="322" t="s">
        <v>14</v>
      </c>
      <c r="B648" s="322"/>
      <c r="C648" s="322"/>
      <c r="D648" s="322"/>
      <c r="E648" s="324"/>
      <c r="F648" s="324"/>
      <c r="G648" s="324"/>
      <c r="H648" s="324"/>
      <c r="I648" s="324"/>
      <c r="J648" s="324"/>
      <c r="K648" s="324"/>
      <c r="L648" s="324"/>
      <c r="M648" s="324"/>
      <c r="N648" s="324"/>
      <c r="O648" s="324"/>
      <c r="P648" s="324"/>
    </row>
    <row r="649" spans="1:16" x14ac:dyDescent="0.25">
      <c r="A649" s="320" t="s">
        <v>15</v>
      </c>
      <c r="B649" s="320"/>
      <c r="C649" s="320"/>
      <c r="D649" s="320"/>
      <c r="E649" s="320"/>
      <c r="F649" s="320"/>
      <c r="G649" s="320"/>
      <c r="H649" s="320"/>
      <c r="I649" s="320"/>
      <c r="J649" s="320"/>
      <c r="K649" s="320"/>
      <c r="L649" s="320"/>
      <c r="M649" s="320"/>
      <c r="N649" s="320"/>
      <c r="O649" s="320"/>
      <c r="P649" s="320"/>
    </row>
    <row r="650" spans="1:16" x14ac:dyDescent="0.25">
      <c r="A650" s="325" t="s">
        <v>74</v>
      </c>
      <c r="B650" s="326" t="s">
        <v>16</v>
      </c>
      <c r="C650" s="326"/>
      <c r="D650" s="326" t="s">
        <v>58</v>
      </c>
      <c r="E650" s="326"/>
      <c r="F650" s="326"/>
      <c r="G650" s="325" t="s">
        <v>62</v>
      </c>
      <c r="H650" s="325"/>
      <c r="I650" s="325"/>
      <c r="J650" s="325" t="s">
        <v>63</v>
      </c>
      <c r="K650" s="325"/>
      <c r="L650" s="325"/>
      <c r="M650" s="327" t="s">
        <v>64</v>
      </c>
      <c r="N650" s="327"/>
      <c r="O650" s="327"/>
      <c r="P650" s="11" t="s">
        <v>21</v>
      </c>
    </row>
    <row r="651" spans="1:16" ht="22.5" x14ac:dyDescent="0.25">
      <c r="A651" s="325"/>
      <c r="B651" s="326"/>
      <c r="C651" s="326"/>
      <c r="D651" s="18" t="s">
        <v>59</v>
      </c>
      <c r="E651" s="18" t="s">
        <v>60</v>
      </c>
      <c r="F651" s="18" t="s">
        <v>61</v>
      </c>
      <c r="G651" s="25" t="s">
        <v>59</v>
      </c>
      <c r="H651" s="25" t="s">
        <v>60</v>
      </c>
      <c r="I651" s="18" t="s">
        <v>65</v>
      </c>
      <c r="J651" s="18" t="s">
        <v>59</v>
      </c>
      <c r="K651" s="18" t="s">
        <v>60</v>
      </c>
      <c r="L651" s="18" t="s">
        <v>61</v>
      </c>
      <c r="M651" s="25" t="s">
        <v>59</v>
      </c>
      <c r="N651" s="25" t="s">
        <v>60</v>
      </c>
      <c r="O651" s="18" t="s">
        <v>65</v>
      </c>
      <c r="P651" s="19" t="s">
        <v>24</v>
      </c>
    </row>
    <row r="652" spans="1:16" x14ac:dyDescent="0.25">
      <c r="A652" s="307">
        <v>301</v>
      </c>
      <c r="B652" s="307" t="s">
        <v>17</v>
      </c>
      <c r="C652" s="11" t="s">
        <v>75</v>
      </c>
      <c r="D652" s="12"/>
      <c r="E652" s="12"/>
      <c r="F652" s="12"/>
      <c r="G652" s="10"/>
      <c r="H652" s="10"/>
      <c r="I652" s="10"/>
      <c r="J652" s="12"/>
      <c r="K652" s="12"/>
      <c r="L652" s="12"/>
      <c r="M652" s="12"/>
      <c r="N652" s="12"/>
      <c r="O652" s="12">
        <f>SUM(M652:N652)</f>
        <v>0</v>
      </c>
      <c r="P652" s="10"/>
    </row>
    <row r="653" spans="1:16" x14ac:dyDescent="0.25">
      <c r="A653" s="308"/>
      <c r="B653" s="308"/>
      <c r="C653" s="11" t="s">
        <v>76</v>
      </c>
      <c r="D653" s="12"/>
      <c r="E653" s="12"/>
      <c r="F653" s="12"/>
      <c r="G653" s="10"/>
      <c r="H653" s="10"/>
      <c r="I653" s="10"/>
      <c r="J653" s="12"/>
      <c r="K653" s="12"/>
      <c r="L653" s="12"/>
      <c r="M653" s="12"/>
      <c r="N653" s="12"/>
      <c r="O653" s="12"/>
      <c r="P653" s="10"/>
    </row>
    <row r="654" spans="1:16" x14ac:dyDescent="0.25">
      <c r="A654" s="328"/>
      <c r="B654" s="348" t="s">
        <v>82</v>
      </c>
      <c r="C654" s="11" t="s">
        <v>75</v>
      </c>
      <c r="D654" s="12"/>
      <c r="E654" s="12"/>
      <c r="F654" s="12"/>
      <c r="G654" s="10"/>
      <c r="H654" s="10"/>
      <c r="I654" s="10"/>
      <c r="J654" s="12"/>
      <c r="K654" s="12"/>
      <c r="L654" s="12"/>
      <c r="M654" s="12"/>
      <c r="N654" s="12"/>
      <c r="O654" s="12"/>
      <c r="P654" s="10"/>
    </row>
    <row r="655" spans="1:16" x14ac:dyDescent="0.25">
      <c r="A655" s="328"/>
      <c r="B655" s="348"/>
      <c r="C655" s="11" t="s">
        <v>76</v>
      </c>
      <c r="D655" s="12"/>
      <c r="E655" s="12"/>
      <c r="F655" s="12"/>
      <c r="G655" s="10"/>
      <c r="H655" s="10"/>
      <c r="I655" s="10"/>
      <c r="J655" s="12"/>
      <c r="K655" s="12"/>
      <c r="L655" s="12"/>
      <c r="M655" s="12"/>
      <c r="N655" s="12"/>
      <c r="O655" s="12"/>
      <c r="P655" s="10"/>
    </row>
    <row r="656" spans="1:16" x14ac:dyDescent="0.25">
      <c r="A656" s="328"/>
      <c r="B656" s="348" t="s">
        <v>83</v>
      </c>
      <c r="C656" s="11" t="s">
        <v>75</v>
      </c>
      <c r="D656" s="12"/>
      <c r="E656" s="12"/>
      <c r="F656" s="12"/>
      <c r="G656" s="10"/>
      <c r="H656" s="10"/>
      <c r="I656" s="10"/>
      <c r="J656" s="12"/>
      <c r="K656" s="12"/>
      <c r="L656" s="12"/>
      <c r="M656" s="12"/>
      <c r="N656" s="12"/>
      <c r="O656" s="12"/>
      <c r="P656" s="10"/>
    </row>
    <row r="657" spans="1:16" x14ac:dyDescent="0.25">
      <c r="A657" s="328"/>
      <c r="B657" s="348"/>
      <c r="C657" s="11" t="s">
        <v>76</v>
      </c>
      <c r="D657" s="12"/>
      <c r="E657" s="12"/>
      <c r="F657" s="12"/>
      <c r="G657" s="10"/>
      <c r="H657" s="10"/>
      <c r="I657" s="10"/>
      <c r="J657" s="12"/>
      <c r="K657" s="12"/>
      <c r="L657" s="12"/>
      <c r="M657" s="12"/>
      <c r="N657" s="12"/>
      <c r="O657" s="12"/>
      <c r="P657" s="10"/>
    </row>
    <row r="658" spans="1:16" x14ac:dyDescent="0.25">
      <c r="A658" s="349"/>
      <c r="B658" s="329" t="s">
        <v>84</v>
      </c>
      <c r="C658" s="11"/>
      <c r="D658" s="12"/>
      <c r="E658" s="12"/>
      <c r="F658" s="12"/>
      <c r="G658" s="10"/>
      <c r="H658" s="10"/>
      <c r="I658" s="10"/>
      <c r="J658" s="12"/>
      <c r="K658" s="12"/>
      <c r="L658" s="12"/>
      <c r="M658" s="12"/>
      <c r="N658" s="12"/>
      <c r="O658" s="12"/>
      <c r="P658" s="10"/>
    </row>
    <row r="659" spans="1:16" x14ac:dyDescent="0.25">
      <c r="A659" s="350"/>
      <c r="B659" s="330"/>
      <c r="C659" s="11"/>
      <c r="D659" s="12"/>
      <c r="E659" s="12"/>
      <c r="F659" s="12"/>
      <c r="G659" s="10"/>
      <c r="H659" s="10"/>
      <c r="I659" s="10"/>
      <c r="J659" s="12"/>
      <c r="K659" s="12"/>
      <c r="L659" s="12"/>
      <c r="M659" s="12"/>
      <c r="N659" s="12"/>
      <c r="O659" s="12"/>
      <c r="P659" s="10"/>
    </row>
    <row r="660" spans="1:16" x14ac:dyDescent="0.25">
      <c r="A660" s="328"/>
      <c r="B660" s="348" t="s">
        <v>79</v>
      </c>
      <c r="C660" s="11" t="s">
        <v>75</v>
      </c>
      <c r="D660" s="12"/>
      <c r="E660" s="12"/>
      <c r="F660" s="12"/>
      <c r="G660" s="10"/>
      <c r="H660" s="10"/>
      <c r="I660" s="10"/>
      <c r="J660" s="12"/>
      <c r="K660" s="12"/>
      <c r="L660" s="12"/>
      <c r="M660" s="12"/>
      <c r="N660" s="12"/>
      <c r="O660" s="12"/>
      <c r="P660" s="10"/>
    </row>
    <row r="661" spans="1:16" x14ac:dyDescent="0.25">
      <c r="A661" s="328"/>
      <c r="B661" s="348"/>
      <c r="C661" s="11" t="s">
        <v>76</v>
      </c>
      <c r="D661" s="12"/>
      <c r="E661" s="12"/>
      <c r="F661" s="12"/>
      <c r="G661" s="10"/>
      <c r="H661" s="10"/>
      <c r="I661" s="10"/>
      <c r="J661" s="12"/>
      <c r="K661" s="12"/>
      <c r="L661" s="12"/>
      <c r="M661" s="12"/>
      <c r="N661" s="12"/>
      <c r="O661" s="12"/>
      <c r="P661" s="10"/>
    </row>
    <row r="662" spans="1:16" x14ac:dyDescent="0.25">
      <c r="A662" s="328" t="s">
        <v>68</v>
      </c>
      <c r="B662" s="348" t="s">
        <v>66</v>
      </c>
      <c r="C662" s="11" t="s">
        <v>75</v>
      </c>
      <c r="D662" s="12"/>
      <c r="E662" s="12"/>
      <c r="F662" s="12"/>
      <c r="G662" s="10"/>
      <c r="H662" s="10"/>
      <c r="I662" s="10"/>
      <c r="J662" s="12"/>
      <c r="K662" s="12"/>
      <c r="L662" s="12"/>
      <c r="M662" s="12"/>
      <c r="N662" s="12"/>
      <c r="O662" s="12"/>
      <c r="P662" s="10"/>
    </row>
    <row r="663" spans="1:16" x14ac:dyDescent="0.25">
      <c r="A663" s="328"/>
      <c r="B663" s="348"/>
      <c r="C663" s="11" t="s">
        <v>76</v>
      </c>
      <c r="D663" s="12"/>
      <c r="E663" s="12"/>
      <c r="F663" s="12"/>
      <c r="G663" s="10"/>
      <c r="H663" s="10"/>
      <c r="I663" s="10"/>
      <c r="J663" s="12"/>
      <c r="K663" s="12"/>
      <c r="L663" s="12"/>
      <c r="M663" s="12"/>
      <c r="N663" s="12"/>
      <c r="O663" s="12"/>
      <c r="P663" s="10"/>
    </row>
    <row r="664" spans="1:16" x14ac:dyDescent="0.25">
      <c r="A664" s="328" t="s">
        <v>70</v>
      </c>
      <c r="B664" s="335" t="s">
        <v>115</v>
      </c>
      <c r="C664" s="11" t="s">
        <v>75</v>
      </c>
      <c r="D664" s="12"/>
      <c r="E664" s="12"/>
      <c r="F664" s="12"/>
      <c r="G664" s="10"/>
      <c r="H664" s="10"/>
      <c r="I664" s="10"/>
      <c r="J664" s="12"/>
      <c r="K664" s="12"/>
      <c r="L664" s="12"/>
      <c r="M664" s="12"/>
      <c r="N664" s="12"/>
      <c r="O664" s="12"/>
      <c r="P664" s="10"/>
    </row>
    <row r="665" spans="1:16" x14ac:dyDescent="0.25">
      <c r="A665" s="328"/>
      <c r="B665" s="335"/>
      <c r="C665" s="11" t="s">
        <v>76</v>
      </c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</row>
    <row r="666" spans="1:16" x14ac:dyDescent="0.25">
      <c r="A666" s="321" t="s">
        <v>57</v>
      </c>
      <c r="B666" s="321"/>
      <c r="C666" s="10"/>
      <c r="D666" s="320" t="s">
        <v>19</v>
      </c>
      <c r="E666" s="320"/>
      <c r="F666" s="320"/>
      <c r="G666" s="320"/>
      <c r="H666" s="320"/>
      <c r="I666" s="320"/>
      <c r="J666" s="320"/>
      <c r="K666" s="12" t="s">
        <v>56</v>
      </c>
      <c r="L666" s="324"/>
      <c r="M666" s="324"/>
      <c r="N666" s="324"/>
      <c r="O666" s="324"/>
      <c r="P666" s="324"/>
    </row>
    <row r="667" spans="1:16" x14ac:dyDescent="0.25">
      <c r="A667" s="336" t="s">
        <v>71</v>
      </c>
      <c r="B667" s="336"/>
      <c r="C667" s="336"/>
      <c r="D667" s="336"/>
      <c r="E667" s="336"/>
      <c r="F667" s="336"/>
      <c r="G667" s="336"/>
      <c r="H667" s="336"/>
      <c r="I667" s="336"/>
      <c r="J667" s="336"/>
      <c r="K667" s="336"/>
      <c r="L667" s="336"/>
      <c r="M667" s="336"/>
      <c r="N667" s="336"/>
      <c r="O667" s="336"/>
      <c r="P667" s="336"/>
    </row>
    <row r="668" spans="1:16" x14ac:dyDescent="0.25">
      <c r="A668" s="320" t="s">
        <v>72</v>
      </c>
      <c r="B668" s="320"/>
      <c r="C668" s="320"/>
      <c r="D668" s="320"/>
      <c r="E668" s="320"/>
      <c r="F668" s="320"/>
      <c r="G668" s="320"/>
      <c r="H668" s="320"/>
      <c r="I668" s="320"/>
      <c r="J668" s="320"/>
      <c r="K668" s="320"/>
      <c r="L668" s="320"/>
      <c r="M668" s="320"/>
      <c r="N668" s="320"/>
      <c r="O668" s="320"/>
      <c r="P668" s="320"/>
    </row>
    <row r="669" spans="1:16" x14ac:dyDescent="0.25">
      <c r="A669" s="320" t="s">
        <v>20</v>
      </c>
      <c r="B669" s="320"/>
      <c r="C669" s="320"/>
      <c r="D669" s="320"/>
      <c r="E669" s="320"/>
      <c r="F669" s="320"/>
      <c r="G669" s="320"/>
      <c r="H669" s="320" t="s">
        <v>56</v>
      </c>
      <c r="I669" s="320"/>
      <c r="J669" s="320"/>
      <c r="K669" s="320"/>
      <c r="L669" s="320"/>
      <c r="M669" s="320"/>
      <c r="N669" s="320"/>
      <c r="O669" s="320"/>
      <c r="P669" s="320"/>
    </row>
    <row r="670" spans="1:16" x14ac:dyDescent="0.25">
      <c r="A670" s="321" t="s">
        <v>73</v>
      </c>
      <c r="B670" s="321"/>
      <c r="C670" s="321"/>
      <c r="D670" s="321"/>
      <c r="E670" s="321"/>
      <c r="F670" s="321"/>
      <c r="G670" s="321"/>
      <c r="H670" s="321"/>
      <c r="I670" s="321"/>
      <c r="J670" s="321"/>
      <c r="K670" s="321"/>
      <c r="L670" s="321"/>
      <c r="M670" s="321"/>
      <c r="N670" s="321"/>
      <c r="O670" s="321"/>
      <c r="P670" s="321"/>
    </row>
    <row r="671" spans="1:16" x14ac:dyDescent="0.25">
      <c r="A671" s="322" t="s">
        <v>25</v>
      </c>
      <c r="B671" s="322"/>
      <c r="C671" s="322"/>
      <c r="D671" s="322"/>
      <c r="E671" s="322"/>
      <c r="F671" s="322"/>
      <c r="G671" s="322"/>
      <c r="H671" s="322"/>
      <c r="I671" s="322"/>
      <c r="J671" s="322"/>
      <c r="K671" s="322"/>
      <c r="L671" s="322"/>
      <c r="M671" s="322"/>
      <c r="N671" s="322"/>
      <c r="O671" s="322"/>
      <c r="P671" s="322"/>
    </row>
    <row r="672" spans="1:16" x14ac:dyDescent="0.25">
      <c r="A672" s="322" t="s">
        <v>26</v>
      </c>
      <c r="B672" s="322"/>
      <c r="C672" s="322"/>
      <c r="D672" s="322"/>
      <c r="E672" s="322"/>
      <c r="F672" s="322"/>
      <c r="G672" s="322"/>
      <c r="H672" s="322"/>
      <c r="I672" s="322"/>
      <c r="J672" s="322"/>
      <c r="K672" s="322"/>
      <c r="L672" s="322"/>
      <c r="M672" s="322"/>
      <c r="N672" s="322"/>
      <c r="O672" s="322"/>
      <c r="P672" s="322"/>
    </row>
    <row r="673" spans="1:16" x14ac:dyDescent="0.25">
      <c r="A673" s="321" t="s">
        <v>27</v>
      </c>
      <c r="B673" s="321"/>
      <c r="C673" s="320"/>
      <c r="D673" s="320"/>
      <c r="E673" s="320"/>
      <c r="F673" s="320"/>
      <c r="G673" s="320"/>
      <c r="H673" s="320"/>
      <c r="I673" s="320"/>
      <c r="J673" s="320"/>
      <c r="K673" s="320"/>
      <c r="L673" s="320"/>
      <c r="M673" s="320"/>
      <c r="N673" s="320"/>
      <c r="O673" s="320"/>
      <c r="P673" s="320"/>
    </row>
    <row r="674" spans="1:16" x14ac:dyDescent="0.25">
      <c r="A674" s="321" t="s">
        <v>28</v>
      </c>
      <c r="B674" s="321"/>
      <c r="C674" s="320"/>
      <c r="D674" s="320"/>
      <c r="E674" s="320"/>
      <c r="F674" s="320"/>
      <c r="G674" s="320"/>
      <c r="H674" s="320"/>
      <c r="I674" s="320"/>
      <c r="J674" s="320"/>
      <c r="K674" s="320"/>
      <c r="L674" s="320"/>
      <c r="M674" s="320"/>
      <c r="N674" s="320"/>
      <c r="O674" s="320"/>
      <c r="P674" s="320"/>
    </row>
    <row r="675" spans="1:16" x14ac:dyDescent="0.25">
      <c r="A675" s="321" t="s">
        <v>29</v>
      </c>
      <c r="B675" s="321"/>
      <c r="C675" s="320"/>
      <c r="D675" s="320"/>
      <c r="E675" s="320"/>
      <c r="F675" s="320"/>
      <c r="G675" s="320"/>
      <c r="H675" s="320"/>
      <c r="I675" s="320"/>
      <c r="J675" s="320"/>
      <c r="K675" s="320"/>
      <c r="L675" s="320"/>
      <c r="M675" s="320"/>
      <c r="N675" s="320"/>
      <c r="O675" s="320"/>
      <c r="P675" s="320"/>
    </row>
    <row r="676" spans="1:16" x14ac:dyDescent="0.25">
      <c r="A676" s="320" t="s">
        <v>30</v>
      </c>
      <c r="B676" s="320"/>
      <c r="C676" s="320"/>
      <c r="D676" s="320"/>
      <c r="E676" s="320"/>
      <c r="F676" s="324"/>
      <c r="G676" s="324"/>
      <c r="H676" s="324"/>
      <c r="I676" s="324"/>
      <c r="J676" s="324"/>
      <c r="K676" s="324"/>
      <c r="L676" s="324"/>
      <c r="M676" s="320" t="s">
        <v>31</v>
      </c>
      <c r="N676" s="320"/>
      <c r="O676" s="320"/>
      <c r="P676" s="320"/>
    </row>
    <row r="677" spans="1:16" x14ac:dyDescent="0.25">
      <c r="A677" s="320"/>
      <c r="B677" s="320"/>
      <c r="C677" s="320"/>
      <c r="D677" s="320"/>
      <c r="E677" s="320"/>
      <c r="F677" s="324"/>
      <c r="G677" s="324"/>
      <c r="H677" s="324"/>
      <c r="I677" s="324"/>
      <c r="J677" s="324"/>
      <c r="K677" s="324"/>
      <c r="L677" s="324"/>
      <c r="M677" s="320"/>
      <c r="N677" s="320"/>
      <c r="O677" s="320"/>
      <c r="P677" s="320"/>
    </row>
    <row r="678" spans="1:16" x14ac:dyDescent="0.25">
      <c r="A678" s="320"/>
      <c r="B678" s="320"/>
      <c r="C678" s="320"/>
      <c r="D678" s="320"/>
      <c r="E678" s="320"/>
      <c r="F678" s="324"/>
      <c r="G678" s="324"/>
      <c r="H678" s="324"/>
      <c r="I678" s="324"/>
      <c r="J678" s="324"/>
      <c r="K678" s="324"/>
      <c r="L678" s="324"/>
      <c r="M678" s="320"/>
      <c r="N678" s="320"/>
      <c r="O678" s="320"/>
      <c r="P678" s="320"/>
    </row>
    <row r="679" spans="1:16" x14ac:dyDescent="0.25">
      <c r="A679" s="320"/>
      <c r="B679" s="320"/>
      <c r="C679" s="320"/>
      <c r="D679" s="320"/>
      <c r="E679" s="320"/>
      <c r="F679" s="324"/>
      <c r="G679" s="324"/>
      <c r="H679" s="324"/>
      <c r="I679" s="324"/>
      <c r="J679" s="324"/>
      <c r="K679" s="324"/>
      <c r="L679" s="324"/>
      <c r="M679" s="320"/>
      <c r="N679" s="320"/>
      <c r="O679" s="320"/>
      <c r="P679" s="320"/>
    </row>
    <row r="680" spans="1:16" x14ac:dyDescent="0.25">
      <c r="B680" s="339" t="s">
        <v>49</v>
      </c>
      <c r="C680" s="340"/>
      <c r="D680" s="340"/>
      <c r="E680" s="340"/>
      <c r="F680" s="340"/>
      <c r="G680" s="340"/>
      <c r="H680" s="340"/>
      <c r="I680" s="341"/>
      <c r="J680" s="342" t="s">
        <v>50</v>
      </c>
      <c r="K680" s="340"/>
      <c r="L680" s="340"/>
      <c r="M680" s="340"/>
      <c r="N680" s="340"/>
      <c r="O680" s="340"/>
      <c r="P680" s="343"/>
    </row>
    <row r="681" spans="1:16" x14ac:dyDescent="0.25">
      <c r="B681" s="16" t="s">
        <v>32</v>
      </c>
      <c r="C681" s="22"/>
      <c r="D681" s="337" t="s">
        <v>21</v>
      </c>
      <c r="E681" s="338"/>
      <c r="F681" s="2" t="s">
        <v>32</v>
      </c>
      <c r="G681" s="13"/>
      <c r="H681" s="13"/>
      <c r="I681" s="14" t="s">
        <v>21</v>
      </c>
      <c r="J681" s="4"/>
      <c r="K681" s="4"/>
      <c r="L681" s="4"/>
      <c r="M681" s="3" t="s">
        <v>51</v>
      </c>
      <c r="N681" s="4"/>
      <c r="O681" s="3" t="s">
        <v>21</v>
      </c>
      <c r="P681" s="5"/>
    </row>
    <row r="682" spans="1:16" x14ac:dyDescent="0.25">
      <c r="B682" s="6" t="s">
        <v>33</v>
      </c>
      <c r="C682" s="17"/>
      <c r="D682" s="344" t="s">
        <v>37</v>
      </c>
      <c r="E682" s="345"/>
      <c r="F682" s="344" t="s">
        <v>41</v>
      </c>
      <c r="G682" s="345"/>
      <c r="H682" s="13"/>
      <c r="I682" s="13" t="s">
        <v>42</v>
      </c>
      <c r="J682" s="4"/>
      <c r="K682" s="4"/>
      <c r="L682" s="4"/>
      <c r="M682" s="344">
        <v>3</v>
      </c>
      <c r="N682" s="345"/>
      <c r="O682" s="13" t="s">
        <v>52</v>
      </c>
      <c r="P682" s="5"/>
    </row>
    <row r="683" spans="1:16" x14ac:dyDescent="0.25">
      <c r="B683" s="6" t="s">
        <v>34</v>
      </c>
      <c r="C683" s="17"/>
      <c r="D683" s="344" t="s">
        <v>38</v>
      </c>
      <c r="E683" s="345"/>
      <c r="F683" s="344" t="s">
        <v>43</v>
      </c>
      <c r="G683" s="345"/>
      <c r="H683" s="13"/>
      <c r="I683" s="13" t="s">
        <v>44</v>
      </c>
      <c r="J683" s="4"/>
      <c r="K683" s="4"/>
      <c r="L683" s="4"/>
      <c r="M683" s="344">
        <v>2</v>
      </c>
      <c r="N683" s="345"/>
      <c r="O683" s="13" t="s">
        <v>53</v>
      </c>
      <c r="P683" s="5"/>
    </row>
    <row r="684" spans="1:16" x14ac:dyDescent="0.25">
      <c r="B684" s="6" t="s">
        <v>35</v>
      </c>
      <c r="C684" s="17"/>
      <c r="D684" s="344" t="s">
        <v>39</v>
      </c>
      <c r="E684" s="345"/>
      <c r="F684" s="344" t="s">
        <v>45</v>
      </c>
      <c r="G684" s="345"/>
      <c r="H684" s="13"/>
      <c r="I684" s="13" t="s">
        <v>46</v>
      </c>
      <c r="J684" s="4"/>
      <c r="K684" s="4"/>
      <c r="L684" s="4"/>
      <c r="M684" s="344">
        <v>1</v>
      </c>
      <c r="N684" s="345"/>
      <c r="O684" s="13" t="s">
        <v>54</v>
      </c>
      <c r="P684" s="5"/>
    </row>
    <row r="685" spans="1:16" ht="15.75" thickBot="1" x14ac:dyDescent="0.3">
      <c r="B685" s="7" t="s">
        <v>36</v>
      </c>
      <c r="C685" s="23"/>
      <c r="D685" s="346" t="s">
        <v>40</v>
      </c>
      <c r="E685" s="347"/>
      <c r="F685" s="346" t="s">
        <v>47</v>
      </c>
      <c r="G685" s="347"/>
      <c r="H685" s="15"/>
      <c r="I685" s="15" t="s">
        <v>48</v>
      </c>
      <c r="J685" s="8"/>
      <c r="K685" s="8"/>
      <c r="L685" s="8"/>
      <c r="M685" s="8"/>
      <c r="N685" s="8"/>
      <c r="O685" s="8"/>
      <c r="P685" s="9"/>
    </row>
    <row r="687" spans="1:16" ht="15.75" x14ac:dyDescent="0.25">
      <c r="A687" s="10"/>
      <c r="B687" s="309" t="s">
        <v>0</v>
      </c>
      <c r="C687" s="310"/>
      <c r="D687" s="310"/>
      <c r="E687" s="310"/>
      <c r="F687" s="310"/>
      <c r="G687" s="310"/>
      <c r="H687" s="310"/>
      <c r="I687" s="310"/>
      <c r="J687" s="310"/>
      <c r="K687" s="310"/>
      <c r="L687" s="311"/>
      <c r="M687" s="312" t="s">
        <v>1</v>
      </c>
      <c r="N687" s="312"/>
      <c r="O687" s="312"/>
      <c r="P687" s="312"/>
    </row>
    <row r="688" spans="1:16" ht="21" x14ac:dyDescent="0.35">
      <c r="A688" s="313" t="s">
        <v>22</v>
      </c>
      <c r="B688" s="313"/>
      <c r="C688" s="313"/>
      <c r="D688" s="313"/>
      <c r="E688" s="313"/>
      <c r="F688" s="313"/>
      <c r="G688" s="313"/>
      <c r="H688" s="313"/>
      <c r="I688" s="313"/>
      <c r="J688" s="313"/>
      <c r="K688" s="313"/>
      <c r="L688" s="313"/>
      <c r="M688" s="313"/>
      <c r="N688" s="313"/>
      <c r="O688" s="313"/>
      <c r="P688" s="313"/>
    </row>
    <row r="689" spans="1:16" x14ac:dyDescent="0.25">
      <c r="A689" s="314" t="s">
        <v>3</v>
      </c>
      <c r="B689" s="315"/>
      <c r="C689" s="315"/>
      <c r="D689" s="315"/>
      <c r="E689" s="316"/>
      <c r="F689" s="317" t="s">
        <v>23</v>
      </c>
      <c r="G689" s="317"/>
      <c r="H689" s="317"/>
      <c r="I689" s="317"/>
      <c r="J689" s="21" t="s">
        <v>2</v>
      </c>
      <c r="K689" s="20"/>
      <c r="L689" s="318" t="s">
        <v>4</v>
      </c>
      <c r="M689" s="318"/>
      <c r="N689" s="318"/>
      <c r="O689" s="318"/>
      <c r="P689" s="319"/>
    </row>
    <row r="690" spans="1:16" x14ac:dyDescent="0.25">
      <c r="A690" s="320" t="s">
        <v>86</v>
      </c>
      <c r="B690" s="320"/>
      <c r="C690" s="320"/>
      <c r="D690" s="320"/>
      <c r="E690" s="320"/>
      <c r="F690" s="320"/>
      <c r="G690" s="320"/>
      <c r="H690" s="320"/>
      <c r="I690" s="320"/>
      <c r="J690" s="320"/>
      <c r="K690" s="320"/>
      <c r="L690" s="320"/>
      <c r="M690" s="320"/>
      <c r="N690" s="320"/>
      <c r="O690" s="320"/>
      <c r="P690" s="320"/>
    </row>
    <row r="691" spans="1:16" x14ac:dyDescent="0.25">
      <c r="A691" s="321" t="s">
        <v>5</v>
      </c>
      <c r="B691" s="321"/>
      <c r="C691" s="321"/>
      <c r="D691" s="321"/>
      <c r="E691" s="321"/>
      <c r="F691" s="321"/>
      <c r="G691" s="321"/>
      <c r="H691" s="321"/>
      <c r="I691" s="321"/>
      <c r="J691" s="321"/>
      <c r="K691" s="321"/>
      <c r="L691" s="321"/>
      <c r="M691" s="321"/>
      <c r="N691" s="321"/>
      <c r="O691" s="321"/>
      <c r="P691" s="321"/>
    </row>
    <row r="692" spans="1:16" x14ac:dyDescent="0.25">
      <c r="A692" s="322" t="s">
        <v>6</v>
      </c>
      <c r="B692" s="322"/>
      <c r="C692" s="322"/>
      <c r="D692" s="322"/>
      <c r="E692" s="323" t="s">
        <v>150</v>
      </c>
      <c r="F692" s="323"/>
      <c r="G692" s="323"/>
      <c r="H692" s="323"/>
      <c r="I692" s="323"/>
      <c r="J692" s="322" t="s">
        <v>7</v>
      </c>
      <c r="K692" s="322"/>
      <c r="L692" s="322"/>
      <c r="M692" s="323">
        <v>12</v>
      </c>
      <c r="N692" s="323"/>
      <c r="O692" s="323"/>
      <c r="P692" s="323"/>
    </row>
    <row r="693" spans="1:16" x14ac:dyDescent="0.25">
      <c r="A693" s="322" t="s">
        <v>8</v>
      </c>
      <c r="B693" s="322"/>
      <c r="C693" s="322"/>
      <c r="D693" s="322"/>
      <c r="E693" s="323" t="s">
        <v>152</v>
      </c>
      <c r="F693" s="323"/>
      <c r="G693" s="323"/>
      <c r="H693" s="323"/>
      <c r="I693" s="323"/>
      <c r="J693" s="322" t="s">
        <v>9</v>
      </c>
      <c r="K693" s="322"/>
      <c r="L693" s="322"/>
      <c r="M693" s="323"/>
      <c r="N693" s="323"/>
      <c r="O693" s="323"/>
      <c r="P693" s="323"/>
    </row>
    <row r="694" spans="1:16" x14ac:dyDescent="0.25">
      <c r="A694" s="322" t="s">
        <v>10</v>
      </c>
      <c r="B694" s="322"/>
      <c r="C694" s="322"/>
      <c r="D694" s="322"/>
      <c r="E694" s="323"/>
      <c r="F694" s="323"/>
      <c r="G694" s="323"/>
      <c r="H694" s="323"/>
      <c r="I694" s="323"/>
      <c r="J694" s="322" t="s">
        <v>11</v>
      </c>
      <c r="K694" s="322"/>
      <c r="L694" s="322"/>
      <c r="M694" s="323"/>
      <c r="N694" s="323"/>
      <c r="O694" s="323"/>
      <c r="P694" s="323"/>
    </row>
    <row r="695" spans="1:16" x14ac:dyDescent="0.25">
      <c r="A695" s="322" t="s">
        <v>12</v>
      </c>
      <c r="B695" s="322"/>
      <c r="C695" s="322"/>
      <c r="D695" s="322"/>
      <c r="E695" s="323"/>
      <c r="F695" s="323"/>
      <c r="G695" s="323"/>
      <c r="H695" s="323"/>
      <c r="I695" s="323"/>
      <c r="J695" s="322" t="s">
        <v>13</v>
      </c>
      <c r="K695" s="322"/>
      <c r="L695" s="322"/>
      <c r="M695" s="323"/>
      <c r="N695" s="323"/>
      <c r="O695" s="323"/>
      <c r="P695" s="323"/>
    </row>
    <row r="696" spans="1:16" x14ac:dyDescent="0.25">
      <c r="A696" s="322" t="s">
        <v>14</v>
      </c>
      <c r="B696" s="322"/>
      <c r="C696" s="322"/>
      <c r="D696" s="322"/>
      <c r="E696" s="324"/>
      <c r="F696" s="324"/>
      <c r="G696" s="324"/>
      <c r="H696" s="324"/>
      <c r="I696" s="324"/>
      <c r="J696" s="324"/>
      <c r="K696" s="324"/>
      <c r="L696" s="324"/>
      <c r="M696" s="324"/>
      <c r="N696" s="324"/>
      <c r="O696" s="324"/>
      <c r="P696" s="324"/>
    </row>
    <row r="697" spans="1:16" x14ac:dyDescent="0.25">
      <c r="A697" s="320" t="s">
        <v>15</v>
      </c>
      <c r="B697" s="320"/>
      <c r="C697" s="320"/>
      <c r="D697" s="320"/>
      <c r="E697" s="320"/>
      <c r="F697" s="320"/>
      <c r="G697" s="320"/>
      <c r="H697" s="320"/>
      <c r="I697" s="320"/>
      <c r="J697" s="320"/>
      <c r="K697" s="320"/>
      <c r="L697" s="320"/>
      <c r="M697" s="320"/>
      <c r="N697" s="320"/>
      <c r="O697" s="320"/>
      <c r="P697" s="320"/>
    </row>
    <row r="698" spans="1:16" x14ac:dyDescent="0.25">
      <c r="A698" s="325" t="s">
        <v>74</v>
      </c>
      <c r="B698" s="326" t="s">
        <v>16</v>
      </c>
      <c r="C698" s="326"/>
      <c r="D698" s="326" t="s">
        <v>58</v>
      </c>
      <c r="E698" s="326"/>
      <c r="F698" s="326"/>
      <c r="G698" s="325" t="s">
        <v>62</v>
      </c>
      <c r="H698" s="325"/>
      <c r="I698" s="325"/>
      <c r="J698" s="325" t="s">
        <v>63</v>
      </c>
      <c r="K698" s="325"/>
      <c r="L698" s="325"/>
      <c r="M698" s="327" t="s">
        <v>64</v>
      </c>
      <c r="N698" s="327"/>
      <c r="O698" s="327"/>
      <c r="P698" s="11" t="s">
        <v>21</v>
      </c>
    </row>
    <row r="699" spans="1:16" ht="22.5" x14ac:dyDescent="0.25">
      <c r="A699" s="325"/>
      <c r="B699" s="326"/>
      <c r="C699" s="326"/>
      <c r="D699" s="18" t="s">
        <v>59</v>
      </c>
      <c r="E699" s="18" t="s">
        <v>60</v>
      </c>
      <c r="F699" s="18" t="s">
        <v>61</v>
      </c>
      <c r="G699" s="25" t="s">
        <v>59</v>
      </c>
      <c r="H699" s="25" t="s">
        <v>60</v>
      </c>
      <c r="I699" s="18" t="s">
        <v>65</v>
      </c>
      <c r="J699" s="18" t="s">
        <v>59</v>
      </c>
      <c r="K699" s="18" t="s">
        <v>60</v>
      </c>
      <c r="L699" s="18" t="s">
        <v>61</v>
      </c>
      <c r="M699" s="25" t="s">
        <v>59</v>
      </c>
      <c r="N699" s="25" t="s">
        <v>60</v>
      </c>
      <c r="O699" s="18" t="s">
        <v>65</v>
      </c>
      <c r="P699" s="19" t="s">
        <v>24</v>
      </c>
    </row>
    <row r="700" spans="1:16" x14ac:dyDescent="0.25">
      <c r="A700" s="307">
        <v>301</v>
      </c>
      <c r="B700" s="307" t="s">
        <v>17</v>
      </c>
      <c r="C700" s="11" t="s">
        <v>75</v>
      </c>
      <c r="D700" s="12"/>
      <c r="E700" s="12"/>
      <c r="F700" s="12"/>
      <c r="G700" s="10"/>
      <c r="H700" s="10"/>
      <c r="I700" s="10"/>
      <c r="J700" s="12"/>
      <c r="K700" s="12"/>
      <c r="L700" s="12"/>
      <c r="M700" s="12"/>
      <c r="N700" s="12"/>
      <c r="O700" s="12">
        <f>SUM(M700:N700)</f>
        <v>0</v>
      </c>
      <c r="P700" s="10"/>
    </row>
    <row r="701" spans="1:16" x14ac:dyDescent="0.25">
      <c r="A701" s="308"/>
      <c r="B701" s="308"/>
      <c r="C701" s="11" t="s">
        <v>76</v>
      </c>
      <c r="D701" s="12"/>
      <c r="E701" s="12"/>
      <c r="F701" s="12"/>
      <c r="G701" s="10"/>
      <c r="H701" s="10"/>
      <c r="I701" s="10"/>
      <c r="J701" s="12"/>
      <c r="K701" s="12"/>
      <c r="L701" s="12"/>
      <c r="M701" s="12"/>
      <c r="N701" s="12"/>
      <c r="O701" s="12"/>
      <c r="P701" s="10"/>
    </row>
    <row r="702" spans="1:16" x14ac:dyDescent="0.25">
      <c r="A702" s="328"/>
      <c r="B702" s="348" t="s">
        <v>82</v>
      </c>
      <c r="C702" s="11" t="s">
        <v>75</v>
      </c>
      <c r="D702" s="12"/>
      <c r="E702" s="12"/>
      <c r="F702" s="12"/>
      <c r="G702" s="10"/>
      <c r="H702" s="10"/>
      <c r="I702" s="10"/>
      <c r="J702" s="12"/>
      <c r="K702" s="12"/>
      <c r="L702" s="12"/>
      <c r="M702" s="12"/>
      <c r="N702" s="12"/>
      <c r="O702" s="12"/>
      <c r="P702" s="10"/>
    </row>
    <row r="703" spans="1:16" x14ac:dyDescent="0.25">
      <c r="A703" s="328"/>
      <c r="B703" s="348"/>
      <c r="C703" s="11" t="s">
        <v>76</v>
      </c>
      <c r="D703" s="12"/>
      <c r="E703" s="12"/>
      <c r="F703" s="12"/>
      <c r="G703" s="10"/>
      <c r="H703" s="10"/>
      <c r="I703" s="10"/>
      <c r="J703" s="12"/>
      <c r="K703" s="12"/>
      <c r="L703" s="12"/>
      <c r="M703" s="12"/>
      <c r="N703" s="12"/>
      <c r="O703" s="12"/>
      <c r="P703" s="10"/>
    </row>
    <row r="704" spans="1:16" x14ac:dyDescent="0.25">
      <c r="A704" s="328"/>
      <c r="B704" s="348" t="s">
        <v>83</v>
      </c>
      <c r="C704" s="11" t="s">
        <v>75</v>
      </c>
      <c r="D704" s="12"/>
      <c r="E704" s="12"/>
      <c r="F704" s="12"/>
      <c r="G704" s="10"/>
      <c r="H704" s="10"/>
      <c r="I704" s="10"/>
      <c r="J704" s="12"/>
      <c r="K704" s="12"/>
      <c r="L704" s="12"/>
      <c r="M704" s="12"/>
      <c r="N704" s="12"/>
      <c r="O704" s="12"/>
      <c r="P704" s="10"/>
    </row>
    <row r="705" spans="1:16" x14ac:dyDescent="0.25">
      <c r="A705" s="328"/>
      <c r="B705" s="348"/>
      <c r="C705" s="11" t="s">
        <v>76</v>
      </c>
      <c r="D705" s="12"/>
      <c r="E705" s="12"/>
      <c r="F705" s="12"/>
      <c r="G705" s="10"/>
      <c r="H705" s="10"/>
      <c r="I705" s="10"/>
      <c r="J705" s="12"/>
      <c r="K705" s="12"/>
      <c r="L705" s="12"/>
      <c r="M705" s="12"/>
      <c r="N705" s="12"/>
      <c r="O705" s="12"/>
      <c r="P705" s="10"/>
    </row>
    <row r="706" spans="1:16" x14ac:dyDescent="0.25">
      <c r="A706" s="349"/>
      <c r="B706" s="329" t="s">
        <v>84</v>
      </c>
      <c r="C706" s="11"/>
      <c r="D706" s="12"/>
      <c r="E706" s="12"/>
      <c r="F706" s="12"/>
      <c r="G706" s="10"/>
      <c r="H706" s="10"/>
      <c r="I706" s="10"/>
      <c r="J706" s="12"/>
      <c r="K706" s="12"/>
      <c r="L706" s="12"/>
      <c r="M706" s="12"/>
      <c r="N706" s="12"/>
      <c r="O706" s="12"/>
      <c r="P706" s="10"/>
    </row>
    <row r="707" spans="1:16" x14ac:dyDescent="0.25">
      <c r="A707" s="350"/>
      <c r="B707" s="330"/>
      <c r="C707" s="11"/>
      <c r="D707" s="12"/>
      <c r="E707" s="12"/>
      <c r="F707" s="12"/>
      <c r="G707" s="10"/>
      <c r="H707" s="10"/>
      <c r="I707" s="10"/>
      <c r="J707" s="12"/>
      <c r="K707" s="12"/>
      <c r="L707" s="12"/>
      <c r="M707" s="12"/>
      <c r="N707" s="12"/>
      <c r="O707" s="12"/>
      <c r="P707" s="10"/>
    </row>
    <row r="708" spans="1:16" x14ac:dyDescent="0.25">
      <c r="A708" s="328"/>
      <c r="B708" s="348" t="s">
        <v>79</v>
      </c>
      <c r="C708" s="11" t="s">
        <v>75</v>
      </c>
      <c r="D708" s="12"/>
      <c r="E708" s="12"/>
      <c r="F708" s="12"/>
      <c r="G708" s="10"/>
      <c r="H708" s="10"/>
      <c r="I708" s="10"/>
      <c r="J708" s="12"/>
      <c r="K708" s="12"/>
      <c r="L708" s="12"/>
      <c r="M708" s="12"/>
      <c r="N708" s="12"/>
      <c r="O708" s="12"/>
      <c r="P708" s="10"/>
    </row>
    <row r="709" spans="1:16" x14ac:dyDescent="0.25">
      <c r="A709" s="328"/>
      <c r="B709" s="348"/>
      <c r="C709" s="11" t="s">
        <v>76</v>
      </c>
      <c r="D709" s="12"/>
      <c r="E709" s="12"/>
      <c r="F709" s="12"/>
      <c r="G709" s="10"/>
      <c r="H709" s="10"/>
      <c r="I709" s="10"/>
      <c r="J709" s="12"/>
      <c r="K709" s="12"/>
      <c r="L709" s="12"/>
      <c r="M709" s="12"/>
      <c r="N709" s="12"/>
      <c r="O709" s="12"/>
      <c r="P709" s="10"/>
    </row>
    <row r="710" spans="1:16" x14ac:dyDescent="0.25">
      <c r="A710" s="328" t="s">
        <v>68</v>
      </c>
      <c r="B710" s="348" t="s">
        <v>66</v>
      </c>
      <c r="C710" s="11" t="s">
        <v>75</v>
      </c>
      <c r="D710" s="12"/>
      <c r="E710" s="12"/>
      <c r="F710" s="12"/>
      <c r="G710" s="10"/>
      <c r="H710" s="10"/>
      <c r="I710" s="10"/>
      <c r="J710" s="12"/>
      <c r="K710" s="12"/>
      <c r="L710" s="12"/>
      <c r="M710" s="12"/>
      <c r="N710" s="12"/>
      <c r="O710" s="12"/>
      <c r="P710" s="10"/>
    </row>
    <row r="711" spans="1:16" x14ac:dyDescent="0.25">
      <c r="A711" s="328"/>
      <c r="B711" s="348"/>
      <c r="C711" s="11" t="s">
        <v>76</v>
      </c>
      <c r="D711" s="12"/>
      <c r="E711" s="12"/>
      <c r="F711" s="12"/>
      <c r="G711" s="10"/>
      <c r="H711" s="10"/>
      <c r="I711" s="10"/>
      <c r="J711" s="12"/>
      <c r="K711" s="12"/>
      <c r="L711" s="12"/>
      <c r="M711" s="12"/>
      <c r="N711" s="12"/>
      <c r="O711" s="12"/>
      <c r="P711" s="10"/>
    </row>
    <row r="712" spans="1:16" x14ac:dyDescent="0.25">
      <c r="A712" s="328" t="s">
        <v>70</v>
      </c>
      <c r="B712" s="335" t="s">
        <v>115</v>
      </c>
      <c r="C712" s="11" t="s">
        <v>75</v>
      </c>
      <c r="D712" s="12"/>
      <c r="E712" s="12"/>
      <c r="F712" s="12"/>
      <c r="G712" s="10"/>
      <c r="H712" s="10"/>
      <c r="I712" s="10"/>
      <c r="J712" s="12"/>
      <c r="K712" s="12"/>
      <c r="L712" s="12"/>
      <c r="M712" s="12"/>
      <c r="N712" s="12"/>
      <c r="O712" s="12"/>
      <c r="P712" s="10"/>
    </row>
    <row r="713" spans="1:16" x14ac:dyDescent="0.25">
      <c r="A713" s="328"/>
      <c r="B713" s="335"/>
      <c r="C713" s="11" t="s">
        <v>76</v>
      </c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</row>
    <row r="714" spans="1:16" x14ac:dyDescent="0.25">
      <c r="A714" s="321" t="s">
        <v>57</v>
      </c>
      <c r="B714" s="321"/>
      <c r="C714" s="10"/>
      <c r="D714" s="320" t="s">
        <v>19</v>
      </c>
      <c r="E714" s="320"/>
      <c r="F714" s="320"/>
      <c r="G714" s="320"/>
      <c r="H714" s="320"/>
      <c r="I714" s="320"/>
      <c r="J714" s="320"/>
      <c r="K714" s="12" t="s">
        <v>56</v>
      </c>
      <c r="L714" s="324"/>
      <c r="M714" s="324"/>
      <c r="N714" s="324"/>
      <c r="O714" s="324"/>
      <c r="P714" s="324"/>
    </row>
    <row r="715" spans="1:16" x14ac:dyDescent="0.25">
      <c r="A715" s="336" t="s">
        <v>71</v>
      </c>
      <c r="B715" s="336"/>
      <c r="C715" s="336"/>
      <c r="D715" s="336"/>
      <c r="E715" s="336"/>
      <c r="F715" s="336"/>
      <c r="G715" s="336"/>
      <c r="H715" s="336"/>
      <c r="I715" s="336"/>
      <c r="J715" s="336"/>
      <c r="K715" s="336"/>
      <c r="L715" s="336"/>
      <c r="M715" s="336"/>
      <c r="N715" s="336"/>
      <c r="O715" s="336"/>
      <c r="P715" s="336"/>
    </row>
    <row r="716" spans="1:16" x14ac:dyDescent="0.25">
      <c r="A716" s="320" t="s">
        <v>72</v>
      </c>
      <c r="B716" s="320"/>
      <c r="C716" s="320"/>
      <c r="D716" s="320"/>
      <c r="E716" s="320"/>
      <c r="F716" s="320"/>
      <c r="G716" s="320"/>
      <c r="H716" s="320"/>
      <c r="I716" s="320"/>
      <c r="J716" s="320"/>
      <c r="K716" s="320"/>
      <c r="L716" s="320"/>
      <c r="M716" s="320"/>
      <c r="N716" s="320"/>
      <c r="O716" s="320"/>
      <c r="P716" s="320"/>
    </row>
    <row r="717" spans="1:16" x14ac:dyDescent="0.25">
      <c r="A717" s="320" t="s">
        <v>20</v>
      </c>
      <c r="B717" s="320"/>
      <c r="C717" s="320"/>
      <c r="D717" s="320"/>
      <c r="E717" s="320"/>
      <c r="F717" s="320"/>
      <c r="G717" s="320"/>
      <c r="H717" s="320" t="s">
        <v>56</v>
      </c>
      <c r="I717" s="320"/>
      <c r="J717" s="320"/>
      <c r="K717" s="320"/>
      <c r="L717" s="320"/>
      <c r="M717" s="320"/>
      <c r="N717" s="320"/>
      <c r="O717" s="320"/>
      <c r="P717" s="320"/>
    </row>
    <row r="718" spans="1:16" x14ac:dyDescent="0.25">
      <c r="A718" s="321" t="s">
        <v>73</v>
      </c>
      <c r="B718" s="321"/>
      <c r="C718" s="321"/>
      <c r="D718" s="321"/>
      <c r="E718" s="321"/>
      <c r="F718" s="321"/>
      <c r="G718" s="321"/>
      <c r="H718" s="321"/>
      <c r="I718" s="321"/>
      <c r="J718" s="321"/>
      <c r="K718" s="321"/>
      <c r="L718" s="321"/>
      <c r="M718" s="321"/>
      <c r="N718" s="321"/>
      <c r="O718" s="321"/>
      <c r="P718" s="321"/>
    </row>
    <row r="719" spans="1:16" x14ac:dyDescent="0.25">
      <c r="A719" s="322" t="s">
        <v>25</v>
      </c>
      <c r="B719" s="322"/>
      <c r="C719" s="322"/>
      <c r="D719" s="322"/>
      <c r="E719" s="322"/>
      <c r="F719" s="322"/>
      <c r="G719" s="322"/>
      <c r="H719" s="322"/>
      <c r="I719" s="322"/>
      <c r="J719" s="322"/>
      <c r="K719" s="322"/>
      <c r="L719" s="322"/>
      <c r="M719" s="322"/>
      <c r="N719" s="322"/>
      <c r="O719" s="322"/>
      <c r="P719" s="322"/>
    </row>
    <row r="720" spans="1:16" x14ac:dyDescent="0.25">
      <c r="A720" s="322" t="s">
        <v>26</v>
      </c>
      <c r="B720" s="322"/>
      <c r="C720" s="322"/>
      <c r="D720" s="322"/>
      <c r="E720" s="322"/>
      <c r="F720" s="322"/>
      <c r="G720" s="322"/>
      <c r="H720" s="322"/>
      <c r="I720" s="322"/>
      <c r="J720" s="322"/>
      <c r="K720" s="322"/>
      <c r="L720" s="322"/>
      <c r="M720" s="322"/>
      <c r="N720" s="322"/>
      <c r="O720" s="322"/>
      <c r="P720" s="322"/>
    </row>
    <row r="721" spans="1:16" x14ac:dyDescent="0.25">
      <c r="A721" s="321" t="s">
        <v>27</v>
      </c>
      <c r="B721" s="321"/>
      <c r="C721" s="320"/>
      <c r="D721" s="320"/>
      <c r="E721" s="320"/>
      <c r="F721" s="320"/>
      <c r="G721" s="320"/>
      <c r="H721" s="320"/>
      <c r="I721" s="320"/>
      <c r="J721" s="320"/>
      <c r="K721" s="320"/>
      <c r="L721" s="320"/>
      <c r="M721" s="320"/>
      <c r="N721" s="320"/>
      <c r="O721" s="320"/>
      <c r="P721" s="320"/>
    </row>
    <row r="722" spans="1:16" x14ac:dyDescent="0.25">
      <c r="A722" s="321" t="s">
        <v>28</v>
      </c>
      <c r="B722" s="321"/>
      <c r="C722" s="320"/>
      <c r="D722" s="320"/>
      <c r="E722" s="320"/>
      <c r="F722" s="320"/>
      <c r="G722" s="320"/>
      <c r="H722" s="320"/>
      <c r="I722" s="320"/>
      <c r="J722" s="320"/>
      <c r="K722" s="320"/>
      <c r="L722" s="320"/>
      <c r="M722" s="320"/>
      <c r="N722" s="320"/>
      <c r="O722" s="320"/>
      <c r="P722" s="320"/>
    </row>
    <row r="723" spans="1:16" x14ac:dyDescent="0.25">
      <c r="A723" s="321" t="s">
        <v>29</v>
      </c>
      <c r="B723" s="321"/>
      <c r="C723" s="320"/>
      <c r="D723" s="320"/>
      <c r="E723" s="320"/>
      <c r="F723" s="320"/>
      <c r="G723" s="320"/>
      <c r="H723" s="320"/>
      <c r="I723" s="320"/>
      <c r="J723" s="320"/>
      <c r="K723" s="320"/>
      <c r="L723" s="320"/>
      <c r="M723" s="320"/>
      <c r="N723" s="320"/>
      <c r="O723" s="320"/>
      <c r="P723" s="320"/>
    </row>
    <row r="724" spans="1:16" x14ac:dyDescent="0.25">
      <c r="A724" s="320" t="s">
        <v>30</v>
      </c>
      <c r="B724" s="320"/>
      <c r="C724" s="320"/>
      <c r="D724" s="320"/>
      <c r="E724" s="320"/>
      <c r="F724" s="324"/>
      <c r="G724" s="324"/>
      <c r="H724" s="324"/>
      <c r="I724" s="324"/>
      <c r="J724" s="324"/>
      <c r="K724" s="324"/>
      <c r="L724" s="324"/>
      <c r="M724" s="320" t="s">
        <v>31</v>
      </c>
      <c r="N724" s="320"/>
      <c r="O724" s="320"/>
      <c r="P724" s="320"/>
    </row>
    <row r="725" spans="1:16" x14ac:dyDescent="0.25">
      <c r="A725" s="320"/>
      <c r="B725" s="320"/>
      <c r="C725" s="320"/>
      <c r="D725" s="320"/>
      <c r="E725" s="320"/>
      <c r="F725" s="324"/>
      <c r="G725" s="324"/>
      <c r="H725" s="324"/>
      <c r="I725" s="324"/>
      <c r="J725" s="324"/>
      <c r="K725" s="324"/>
      <c r="L725" s="324"/>
      <c r="M725" s="320"/>
      <c r="N725" s="320"/>
      <c r="O725" s="320"/>
      <c r="P725" s="320"/>
    </row>
    <row r="726" spans="1:16" x14ac:dyDescent="0.25">
      <c r="A726" s="320"/>
      <c r="B726" s="320"/>
      <c r="C726" s="320"/>
      <c r="D726" s="320"/>
      <c r="E726" s="320"/>
      <c r="F726" s="324"/>
      <c r="G726" s="324"/>
      <c r="H726" s="324"/>
      <c r="I726" s="324"/>
      <c r="J726" s="324"/>
      <c r="K726" s="324"/>
      <c r="L726" s="324"/>
      <c r="M726" s="320"/>
      <c r="N726" s="320"/>
      <c r="O726" s="320"/>
      <c r="P726" s="320"/>
    </row>
    <row r="727" spans="1:16" x14ac:dyDescent="0.25">
      <c r="A727" s="320"/>
      <c r="B727" s="320"/>
      <c r="C727" s="320"/>
      <c r="D727" s="320"/>
      <c r="E727" s="320"/>
      <c r="F727" s="324"/>
      <c r="G727" s="324"/>
      <c r="H727" s="324"/>
      <c r="I727" s="324"/>
      <c r="J727" s="324"/>
      <c r="K727" s="324"/>
      <c r="L727" s="324"/>
      <c r="M727" s="320"/>
      <c r="N727" s="320"/>
      <c r="O727" s="320"/>
      <c r="P727" s="320"/>
    </row>
    <row r="728" spans="1:16" x14ac:dyDescent="0.25">
      <c r="B728" s="339" t="s">
        <v>49</v>
      </c>
      <c r="C728" s="340"/>
      <c r="D728" s="340"/>
      <c r="E728" s="340"/>
      <c r="F728" s="340"/>
      <c r="G728" s="340"/>
      <c r="H728" s="340"/>
      <c r="I728" s="341"/>
      <c r="J728" s="342" t="s">
        <v>50</v>
      </c>
      <c r="K728" s="340"/>
      <c r="L728" s="340"/>
      <c r="M728" s="340"/>
      <c r="N728" s="340"/>
      <c r="O728" s="340"/>
      <c r="P728" s="343"/>
    </row>
    <row r="729" spans="1:16" x14ac:dyDescent="0.25">
      <c r="B729" s="16" t="s">
        <v>32</v>
      </c>
      <c r="C729" s="22"/>
      <c r="D729" s="337" t="s">
        <v>21</v>
      </c>
      <c r="E729" s="338"/>
      <c r="F729" s="2" t="s">
        <v>32</v>
      </c>
      <c r="G729" s="13"/>
      <c r="H729" s="13"/>
      <c r="I729" s="14" t="s">
        <v>21</v>
      </c>
      <c r="J729" s="4"/>
      <c r="K729" s="4"/>
      <c r="L729" s="4"/>
      <c r="M729" s="3" t="s">
        <v>51</v>
      </c>
      <c r="N729" s="4"/>
      <c r="O729" s="3" t="s">
        <v>21</v>
      </c>
      <c r="P729" s="5"/>
    </row>
    <row r="730" spans="1:16" x14ac:dyDescent="0.25">
      <c r="B730" s="6" t="s">
        <v>33</v>
      </c>
      <c r="C730" s="17"/>
      <c r="D730" s="344" t="s">
        <v>37</v>
      </c>
      <c r="E730" s="345"/>
      <c r="F730" s="344" t="s">
        <v>41</v>
      </c>
      <c r="G730" s="345"/>
      <c r="H730" s="13"/>
      <c r="I730" s="13" t="s">
        <v>42</v>
      </c>
      <c r="J730" s="4"/>
      <c r="K730" s="4"/>
      <c r="L730" s="4"/>
      <c r="M730" s="344">
        <v>3</v>
      </c>
      <c r="N730" s="345"/>
      <c r="O730" s="13" t="s">
        <v>52</v>
      </c>
      <c r="P730" s="5"/>
    </row>
    <row r="731" spans="1:16" x14ac:dyDescent="0.25">
      <c r="B731" s="6" t="s">
        <v>34</v>
      </c>
      <c r="C731" s="17"/>
      <c r="D731" s="344" t="s">
        <v>38</v>
      </c>
      <c r="E731" s="345"/>
      <c r="F731" s="344" t="s">
        <v>43</v>
      </c>
      <c r="G731" s="345"/>
      <c r="H731" s="13"/>
      <c r="I731" s="13" t="s">
        <v>44</v>
      </c>
      <c r="J731" s="4"/>
      <c r="K731" s="4"/>
      <c r="L731" s="4"/>
      <c r="M731" s="344">
        <v>2</v>
      </c>
      <c r="N731" s="345"/>
      <c r="O731" s="13" t="s">
        <v>53</v>
      </c>
      <c r="P731" s="5"/>
    </row>
    <row r="732" spans="1:16" x14ac:dyDescent="0.25">
      <c r="B732" s="6" t="s">
        <v>35</v>
      </c>
      <c r="C732" s="17"/>
      <c r="D732" s="344" t="s">
        <v>39</v>
      </c>
      <c r="E732" s="345"/>
      <c r="F732" s="344" t="s">
        <v>45</v>
      </c>
      <c r="G732" s="345"/>
      <c r="H732" s="13"/>
      <c r="I732" s="13" t="s">
        <v>46</v>
      </c>
      <c r="J732" s="4"/>
      <c r="K732" s="4"/>
      <c r="L732" s="4"/>
      <c r="M732" s="344">
        <v>1</v>
      </c>
      <c r="N732" s="345"/>
      <c r="O732" s="13" t="s">
        <v>54</v>
      </c>
      <c r="P732" s="5"/>
    </row>
    <row r="733" spans="1:16" ht="15.75" thickBot="1" x14ac:dyDescent="0.3">
      <c r="B733" s="7" t="s">
        <v>36</v>
      </c>
      <c r="C733" s="23"/>
      <c r="D733" s="346" t="s">
        <v>40</v>
      </c>
      <c r="E733" s="347"/>
      <c r="F733" s="346" t="s">
        <v>47</v>
      </c>
      <c r="G733" s="347"/>
      <c r="H733" s="15"/>
      <c r="I733" s="15" t="s">
        <v>48</v>
      </c>
      <c r="J733" s="8"/>
      <c r="K733" s="8"/>
      <c r="L733" s="8"/>
      <c r="M733" s="8"/>
      <c r="N733" s="8"/>
      <c r="O733" s="8"/>
      <c r="P733" s="9"/>
    </row>
    <row r="735" spans="1:16" ht="15.75" x14ac:dyDescent="0.25">
      <c r="A735" s="10"/>
      <c r="B735" s="309" t="s">
        <v>0</v>
      </c>
      <c r="C735" s="310"/>
      <c r="D735" s="310"/>
      <c r="E735" s="310"/>
      <c r="F735" s="310"/>
      <c r="G735" s="310"/>
      <c r="H735" s="310"/>
      <c r="I735" s="310"/>
      <c r="J735" s="310"/>
      <c r="K735" s="310"/>
      <c r="L735" s="311"/>
      <c r="M735" s="312" t="s">
        <v>1</v>
      </c>
      <c r="N735" s="312"/>
      <c r="O735" s="312"/>
      <c r="P735" s="312"/>
    </row>
    <row r="736" spans="1:16" ht="21" x14ac:dyDescent="0.35">
      <c r="A736" s="313" t="s">
        <v>22</v>
      </c>
      <c r="B736" s="313"/>
      <c r="C736" s="313"/>
      <c r="D736" s="313"/>
      <c r="E736" s="313"/>
      <c r="F736" s="313"/>
      <c r="G736" s="313"/>
      <c r="H736" s="313"/>
      <c r="I736" s="313"/>
      <c r="J736" s="313"/>
      <c r="K736" s="313"/>
      <c r="L736" s="313"/>
      <c r="M736" s="313"/>
      <c r="N736" s="313"/>
      <c r="O736" s="313"/>
      <c r="P736" s="313"/>
    </row>
    <row r="737" spans="1:16" x14ac:dyDescent="0.25">
      <c r="A737" s="314" t="s">
        <v>3</v>
      </c>
      <c r="B737" s="315"/>
      <c r="C737" s="315"/>
      <c r="D737" s="315"/>
      <c r="E737" s="316"/>
      <c r="F737" s="317" t="s">
        <v>23</v>
      </c>
      <c r="G737" s="317"/>
      <c r="H737" s="317"/>
      <c r="I737" s="317"/>
      <c r="J737" s="21" t="s">
        <v>2</v>
      </c>
      <c r="K737" s="20"/>
      <c r="L737" s="318" t="s">
        <v>4</v>
      </c>
      <c r="M737" s="318"/>
      <c r="N737" s="318"/>
      <c r="O737" s="318"/>
      <c r="P737" s="319"/>
    </row>
    <row r="738" spans="1:16" x14ac:dyDescent="0.25">
      <c r="A738" s="320" t="s">
        <v>86</v>
      </c>
      <c r="B738" s="320"/>
      <c r="C738" s="320"/>
      <c r="D738" s="320"/>
      <c r="E738" s="320"/>
      <c r="F738" s="320"/>
      <c r="G738" s="320"/>
      <c r="H738" s="320"/>
      <c r="I738" s="320"/>
      <c r="J738" s="320"/>
      <c r="K738" s="320"/>
      <c r="L738" s="320"/>
      <c r="M738" s="320"/>
      <c r="N738" s="320"/>
      <c r="O738" s="320"/>
      <c r="P738" s="320"/>
    </row>
    <row r="739" spans="1:16" x14ac:dyDescent="0.25">
      <c r="A739" s="321" t="s">
        <v>5</v>
      </c>
      <c r="B739" s="321"/>
      <c r="C739" s="321"/>
      <c r="D739" s="321"/>
      <c r="E739" s="321"/>
      <c r="F739" s="321"/>
      <c r="G739" s="321"/>
      <c r="H739" s="321"/>
      <c r="I739" s="321"/>
      <c r="J739" s="321"/>
      <c r="K739" s="321"/>
      <c r="L739" s="321"/>
      <c r="M739" s="321"/>
      <c r="N739" s="321"/>
      <c r="O739" s="321"/>
      <c r="P739" s="321"/>
    </row>
    <row r="740" spans="1:16" x14ac:dyDescent="0.25">
      <c r="A740" s="322" t="s">
        <v>6</v>
      </c>
      <c r="B740" s="322"/>
      <c r="C740" s="322"/>
      <c r="D740" s="322"/>
      <c r="E740" s="323" t="s">
        <v>150</v>
      </c>
      <c r="F740" s="323"/>
      <c r="G740" s="323"/>
      <c r="H740" s="323"/>
      <c r="I740" s="323"/>
      <c r="J740" s="322" t="s">
        <v>7</v>
      </c>
      <c r="K740" s="322"/>
      <c r="L740" s="322"/>
      <c r="M740" s="323">
        <v>12</v>
      </c>
      <c r="N740" s="323"/>
      <c r="O740" s="323"/>
      <c r="P740" s="323"/>
    </row>
    <row r="741" spans="1:16" x14ac:dyDescent="0.25">
      <c r="A741" s="322" t="s">
        <v>8</v>
      </c>
      <c r="B741" s="322"/>
      <c r="C741" s="322"/>
      <c r="D741" s="322"/>
      <c r="E741" s="323" t="s">
        <v>152</v>
      </c>
      <c r="F741" s="323"/>
      <c r="G741" s="323"/>
      <c r="H741" s="323"/>
      <c r="I741" s="323"/>
      <c r="J741" s="322" t="s">
        <v>9</v>
      </c>
      <c r="K741" s="322"/>
      <c r="L741" s="322"/>
      <c r="M741" s="323"/>
      <c r="N741" s="323"/>
      <c r="O741" s="323"/>
      <c r="P741" s="323"/>
    </row>
    <row r="742" spans="1:16" x14ac:dyDescent="0.25">
      <c r="A742" s="322" t="s">
        <v>10</v>
      </c>
      <c r="B742" s="322"/>
      <c r="C742" s="322"/>
      <c r="D742" s="322"/>
      <c r="E742" s="323"/>
      <c r="F742" s="323"/>
      <c r="G742" s="323"/>
      <c r="H742" s="323"/>
      <c r="I742" s="323"/>
      <c r="J742" s="322" t="s">
        <v>11</v>
      </c>
      <c r="K742" s="322"/>
      <c r="L742" s="322"/>
      <c r="M742" s="323"/>
      <c r="N742" s="323"/>
      <c r="O742" s="323"/>
      <c r="P742" s="323"/>
    </row>
    <row r="743" spans="1:16" x14ac:dyDescent="0.25">
      <c r="A743" s="322" t="s">
        <v>12</v>
      </c>
      <c r="B743" s="322"/>
      <c r="C743" s="322"/>
      <c r="D743" s="322"/>
      <c r="E743" s="323"/>
      <c r="F743" s="323"/>
      <c r="G743" s="323"/>
      <c r="H743" s="323"/>
      <c r="I743" s="323"/>
      <c r="J743" s="322" t="s">
        <v>13</v>
      </c>
      <c r="K743" s="322"/>
      <c r="L743" s="322"/>
      <c r="M743" s="323"/>
      <c r="N743" s="323"/>
      <c r="O743" s="323"/>
      <c r="P743" s="323"/>
    </row>
    <row r="744" spans="1:16" x14ac:dyDescent="0.25">
      <c r="A744" s="322" t="s">
        <v>14</v>
      </c>
      <c r="B744" s="322"/>
      <c r="C744" s="322"/>
      <c r="D744" s="322"/>
      <c r="E744" s="324"/>
      <c r="F744" s="324"/>
      <c r="G744" s="324"/>
      <c r="H744" s="324"/>
      <c r="I744" s="324"/>
      <c r="J744" s="324"/>
      <c r="K744" s="324"/>
      <c r="L744" s="324"/>
      <c r="M744" s="324"/>
      <c r="N744" s="324"/>
      <c r="O744" s="324"/>
      <c r="P744" s="324"/>
    </row>
    <row r="745" spans="1:16" x14ac:dyDescent="0.25">
      <c r="A745" s="320" t="s">
        <v>15</v>
      </c>
      <c r="B745" s="320"/>
      <c r="C745" s="320"/>
      <c r="D745" s="320"/>
      <c r="E745" s="320"/>
      <c r="F745" s="320"/>
      <c r="G745" s="320"/>
      <c r="H745" s="320"/>
      <c r="I745" s="320"/>
      <c r="J745" s="320"/>
      <c r="K745" s="320"/>
      <c r="L745" s="320"/>
      <c r="M745" s="320"/>
      <c r="N745" s="320"/>
      <c r="O745" s="320"/>
      <c r="P745" s="320"/>
    </row>
    <row r="746" spans="1:16" x14ac:dyDescent="0.25">
      <c r="A746" s="325" t="s">
        <v>74</v>
      </c>
      <c r="B746" s="326" t="s">
        <v>16</v>
      </c>
      <c r="C746" s="326"/>
      <c r="D746" s="326" t="s">
        <v>58</v>
      </c>
      <c r="E746" s="326"/>
      <c r="F746" s="326"/>
      <c r="G746" s="325" t="s">
        <v>62</v>
      </c>
      <c r="H746" s="325"/>
      <c r="I746" s="325"/>
      <c r="J746" s="325" t="s">
        <v>63</v>
      </c>
      <c r="K746" s="325"/>
      <c r="L746" s="325"/>
      <c r="M746" s="327" t="s">
        <v>64</v>
      </c>
      <c r="N746" s="327"/>
      <c r="O746" s="327"/>
      <c r="P746" s="11" t="s">
        <v>21</v>
      </c>
    </row>
    <row r="747" spans="1:16" ht="22.5" x14ac:dyDescent="0.25">
      <c r="A747" s="325"/>
      <c r="B747" s="326"/>
      <c r="C747" s="326"/>
      <c r="D747" s="18" t="s">
        <v>59</v>
      </c>
      <c r="E747" s="18" t="s">
        <v>60</v>
      </c>
      <c r="F747" s="18" t="s">
        <v>61</v>
      </c>
      <c r="G747" s="25" t="s">
        <v>59</v>
      </c>
      <c r="H747" s="25" t="s">
        <v>60</v>
      </c>
      <c r="I747" s="18" t="s">
        <v>65</v>
      </c>
      <c r="J747" s="18" t="s">
        <v>59</v>
      </c>
      <c r="K747" s="18" t="s">
        <v>60</v>
      </c>
      <c r="L747" s="18" t="s">
        <v>61</v>
      </c>
      <c r="M747" s="25" t="s">
        <v>59</v>
      </c>
      <c r="N747" s="25" t="s">
        <v>60</v>
      </c>
      <c r="O747" s="18" t="s">
        <v>65</v>
      </c>
      <c r="P747" s="19" t="s">
        <v>24</v>
      </c>
    </row>
    <row r="748" spans="1:16" x14ac:dyDescent="0.25">
      <c r="A748" s="307">
        <v>301</v>
      </c>
      <c r="B748" s="307" t="s">
        <v>17</v>
      </c>
      <c r="C748" s="11" t="s">
        <v>75</v>
      </c>
      <c r="D748" s="12"/>
      <c r="E748" s="12"/>
      <c r="F748" s="12"/>
      <c r="G748" s="10"/>
      <c r="H748" s="10"/>
      <c r="I748" s="10"/>
      <c r="J748" s="12"/>
      <c r="K748" s="12"/>
      <c r="L748" s="12"/>
      <c r="M748" s="12"/>
      <c r="N748" s="12"/>
      <c r="O748" s="12">
        <f>SUM(M748:N748)</f>
        <v>0</v>
      </c>
      <c r="P748" s="10"/>
    </row>
    <row r="749" spans="1:16" x14ac:dyDescent="0.25">
      <c r="A749" s="308"/>
      <c r="B749" s="308"/>
      <c r="C749" s="11" t="s">
        <v>76</v>
      </c>
      <c r="D749" s="12"/>
      <c r="E749" s="12"/>
      <c r="F749" s="12"/>
      <c r="G749" s="10"/>
      <c r="H749" s="10"/>
      <c r="I749" s="10"/>
      <c r="J749" s="12"/>
      <c r="K749" s="12"/>
      <c r="L749" s="12"/>
      <c r="M749" s="12"/>
      <c r="N749" s="12"/>
      <c r="O749" s="12"/>
      <c r="P749" s="10"/>
    </row>
    <row r="750" spans="1:16" x14ac:dyDescent="0.25">
      <c r="A750" s="328"/>
      <c r="B750" s="348" t="s">
        <v>82</v>
      </c>
      <c r="C750" s="11" t="s">
        <v>75</v>
      </c>
      <c r="D750" s="12"/>
      <c r="E750" s="12"/>
      <c r="F750" s="12"/>
      <c r="G750" s="10"/>
      <c r="H750" s="10"/>
      <c r="I750" s="10"/>
      <c r="J750" s="12"/>
      <c r="K750" s="12"/>
      <c r="L750" s="12"/>
      <c r="M750" s="12"/>
      <c r="N750" s="12"/>
      <c r="O750" s="12"/>
      <c r="P750" s="10"/>
    </row>
    <row r="751" spans="1:16" x14ac:dyDescent="0.25">
      <c r="A751" s="328"/>
      <c r="B751" s="348"/>
      <c r="C751" s="11" t="s">
        <v>76</v>
      </c>
      <c r="D751" s="12"/>
      <c r="E751" s="12"/>
      <c r="F751" s="12"/>
      <c r="G751" s="10"/>
      <c r="H751" s="10"/>
      <c r="I751" s="10"/>
      <c r="J751" s="12"/>
      <c r="K751" s="12"/>
      <c r="L751" s="12"/>
      <c r="M751" s="12"/>
      <c r="N751" s="12"/>
      <c r="O751" s="12"/>
      <c r="P751" s="10"/>
    </row>
    <row r="752" spans="1:16" x14ac:dyDescent="0.25">
      <c r="A752" s="328"/>
      <c r="B752" s="348" t="s">
        <v>83</v>
      </c>
      <c r="C752" s="11" t="s">
        <v>75</v>
      </c>
      <c r="D752" s="12"/>
      <c r="E752" s="12"/>
      <c r="F752" s="12"/>
      <c r="G752" s="10"/>
      <c r="H752" s="10"/>
      <c r="I752" s="10"/>
      <c r="J752" s="12"/>
      <c r="K752" s="12"/>
      <c r="L752" s="12"/>
      <c r="M752" s="12"/>
      <c r="N752" s="12"/>
      <c r="O752" s="12"/>
      <c r="P752" s="10"/>
    </row>
    <row r="753" spans="1:16" x14ac:dyDescent="0.25">
      <c r="A753" s="328"/>
      <c r="B753" s="348"/>
      <c r="C753" s="11" t="s">
        <v>76</v>
      </c>
      <c r="D753" s="12"/>
      <c r="E753" s="12"/>
      <c r="F753" s="12"/>
      <c r="G753" s="10"/>
      <c r="H753" s="10"/>
      <c r="I753" s="10"/>
      <c r="J753" s="12"/>
      <c r="K753" s="12"/>
      <c r="L753" s="12"/>
      <c r="M753" s="12"/>
      <c r="N753" s="12"/>
      <c r="O753" s="12"/>
      <c r="P753" s="10"/>
    </row>
    <row r="754" spans="1:16" x14ac:dyDescent="0.25">
      <c r="A754" s="349"/>
      <c r="B754" s="329" t="s">
        <v>84</v>
      </c>
      <c r="C754" s="11"/>
      <c r="D754" s="12"/>
      <c r="E754" s="12"/>
      <c r="F754" s="12"/>
      <c r="G754" s="10"/>
      <c r="H754" s="10"/>
      <c r="I754" s="10"/>
      <c r="J754" s="12"/>
      <c r="K754" s="12"/>
      <c r="L754" s="12"/>
      <c r="M754" s="12"/>
      <c r="N754" s="12"/>
      <c r="O754" s="12"/>
      <c r="P754" s="10"/>
    </row>
    <row r="755" spans="1:16" x14ac:dyDescent="0.25">
      <c r="A755" s="350"/>
      <c r="B755" s="330"/>
      <c r="C755" s="11"/>
      <c r="D755" s="12"/>
      <c r="E755" s="12"/>
      <c r="F755" s="12"/>
      <c r="G755" s="10"/>
      <c r="H755" s="10"/>
      <c r="I755" s="10"/>
      <c r="J755" s="12"/>
      <c r="K755" s="12"/>
      <c r="L755" s="12"/>
      <c r="M755" s="12"/>
      <c r="N755" s="12"/>
      <c r="O755" s="12"/>
      <c r="P755" s="10"/>
    </row>
    <row r="756" spans="1:16" x14ac:dyDescent="0.25">
      <c r="A756" s="328"/>
      <c r="B756" s="348" t="s">
        <v>79</v>
      </c>
      <c r="C756" s="11" t="s">
        <v>75</v>
      </c>
      <c r="D756" s="12"/>
      <c r="E756" s="12"/>
      <c r="F756" s="12"/>
      <c r="G756" s="10"/>
      <c r="H756" s="10"/>
      <c r="I756" s="10"/>
      <c r="J756" s="12"/>
      <c r="K756" s="12"/>
      <c r="L756" s="12"/>
      <c r="M756" s="12"/>
      <c r="N756" s="12"/>
      <c r="O756" s="12"/>
      <c r="P756" s="10"/>
    </row>
    <row r="757" spans="1:16" x14ac:dyDescent="0.25">
      <c r="A757" s="328"/>
      <c r="B757" s="348"/>
      <c r="C757" s="11" t="s">
        <v>76</v>
      </c>
      <c r="D757" s="12"/>
      <c r="E757" s="12"/>
      <c r="F757" s="12"/>
      <c r="G757" s="10"/>
      <c r="H757" s="10"/>
      <c r="I757" s="10"/>
      <c r="J757" s="12"/>
      <c r="K757" s="12"/>
      <c r="L757" s="12"/>
      <c r="M757" s="12"/>
      <c r="N757" s="12"/>
      <c r="O757" s="12"/>
      <c r="P757" s="10"/>
    </row>
    <row r="758" spans="1:16" x14ac:dyDescent="0.25">
      <c r="A758" s="328" t="s">
        <v>68</v>
      </c>
      <c r="B758" s="348" t="s">
        <v>66</v>
      </c>
      <c r="C758" s="11" t="s">
        <v>75</v>
      </c>
      <c r="D758" s="12"/>
      <c r="E758" s="12"/>
      <c r="F758" s="12"/>
      <c r="G758" s="10"/>
      <c r="H758" s="10"/>
      <c r="I758" s="10"/>
      <c r="J758" s="12"/>
      <c r="K758" s="12"/>
      <c r="L758" s="12"/>
      <c r="M758" s="12"/>
      <c r="N758" s="12"/>
      <c r="O758" s="12"/>
      <c r="P758" s="10"/>
    </row>
    <row r="759" spans="1:16" x14ac:dyDescent="0.25">
      <c r="A759" s="328"/>
      <c r="B759" s="348"/>
      <c r="C759" s="11" t="s">
        <v>76</v>
      </c>
      <c r="D759" s="12"/>
      <c r="E759" s="12"/>
      <c r="F759" s="12"/>
      <c r="G759" s="10"/>
      <c r="H759" s="10"/>
      <c r="I759" s="10"/>
      <c r="J759" s="12"/>
      <c r="K759" s="12"/>
      <c r="L759" s="12"/>
      <c r="M759" s="12"/>
      <c r="N759" s="12"/>
      <c r="O759" s="12"/>
      <c r="P759" s="10"/>
    </row>
    <row r="760" spans="1:16" x14ac:dyDescent="0.25">
      <c r="A760" s="328" t="s">
        <v>70</v>
      </c>
      <c r="B760" s="335" t="s">
        <v>115</v>
      </c>
      <c r="C760" s="11" t="s">
        <v>75</v>
      </c>
      <c r="D760" s="12"/>
      <c r="E760" s="12"/>
      <c r="F760" s="12"/>
      <c r="G760" s="10"/>
      <c r="H760" s="10"/>
      <c r="I760" s="10"/>
      <c r="J760" s="12"/>
      <c r="K760" s="12"/>
      <c r="L760" s="12"/>
      <c r="M760" s="12"/>
      <c r="N760" s="12"/>
      <c r="O760" s="12"/>
      <c r="P760" s="10"/>
    </row>
    <row r="761" spans="1:16" x14ac:dyDescent="0.25">
      <c r="A761" s="328"/>
      <c r="B761" s="335"/>
      <c r="C761" s="11" t="s">
        <v>76</v>
      </c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</row>
    <row r="762" spans="1:16" x14ac:dyDescent="0.25">
      <c r="A762" s="321" t="s">
        <v>57</v>
      </c>
      <c r="B762" s="321"/>
      <c r="C762" s="10"/>
      <c r="D762" s="320" t="s">
        <v>19</v>
      </c>
      <c r="E762" s="320"/>
      <c r="F762" s="320"/>
      <c r="G762" s="320"/>
      <c r="H762" s="320"/>
      <c r="I762" s="320"/>
      <c r="J762" s="320"/>
      <c r="K762" s="12" t="s">
        <v>56</v>
      </c>
      <c r="L762" s="324"/>
      <c r="M762" s="324"/>
      <c r="N762" s="324"/>
      <c r="O762" s="324"/>
      <c r="P762" s="324"/>
    </row>
    <row r="763" spans="1:16" x14ac:dyDescent="0.25">
      <c r="A763" s="336" t="s">
        <v>71</v>
      </c>
      <c r="B763" s="336"/>
      <c r="C763" s="336"/>
      <c r="D763" s="336"/>
      <c r="E763" s="336"/>
      <c r="F763" s="336"/>
      <c r="G763" s="336"/>
      <c r="H763" s="336"/>
      <c r="I763" s="336"/>
      <c r="J763" s="336"/>
      <c r="K763" s="336"/>
      <c r="L763" s="336"/>
      <c r="M763" s="336"/>
      <c r="N763" s="336"/>
      <c r="O763" s="336"/>
      <c r="P763" s="336"/>
    </row>
    <row r="764" spans="1:16" x14ac:dyDescent="0.25">
      <c r="A764" s="320" t="s">
        <v>72</v>
      </c>
      <c r="B764" s="320"/>
      <c r="C764" s="320"/>
      <c r="D764" s="320"/>
      <c r="E764" s="320"/>
      <c r="F764" s="320"/>
      <c r="G764" s="320"/>
      <c r="H764" s="320"/>
      <c r="I764" s="320"/>
      <c r="J764" s="320"/>
      <c r="K764" s="320"/>
      <c r="L764" s="320"/>
      <c r="M764" s="320"/>
      <c r="N764" s="320"/>
      <c r="O764" s="320"/>
      <c r="P764" s="320"/>
    </row>
    <row r="765" spans="1:16" x14ac:dyDescent="0.25">
      <c r="A765" s="320" t="s">
        <v>20</v>
      </c>
      <c r="B765" s="320"/>
      <c r="C765" s="320"/>
      <c r="D765" s="320"/>
      <c r="E765" s="320"/>
      <c r="F765" s="320"/>
      <c r="G765" s="320"/>
      <c r="H765" s="320" t="s">
        <v>56</v>
      </c>
      <c r="I765" s="320"/>
      <c r="J765" s="320"/>
      <c r="K765" s="320"/>
      <c r="L765" s="320"/>
      <c r="M765" s="320"/>
      <c r="N765" s="320"/>
      <c r="O765" s="320"/>
      <c r="P765" s="320"/>
    </row>
    <row r="766" spans="1:16" x14ac:dyDescent="0.25">
      <c r="A766" s="321" t="s">
        <v>73</v>
      </c>
      <c r="B766" s="321"/>
      <c r="C766" s="321"/>
      <c r="D766" s="321"/>
      <c r="E766" s="321"/>
      <c r="F766" s="321"/>
      <c r="G766" s="321"/>
      <c r="H766" s="321"/>
      <c r="I766" s="321"/>
      <c r="J766" s="321"/>
      <c r="K766" s="321"/>
      <c r="L766" s="321"/>
      <c r="M766" s="321"/>
      <c r="N766" s="321"/>
      <c r="O766" s="321"/>
      <c r="P766" s="321"/>
    </row>
    <row r="767" spans="1:16" x14ac:dyDescent="0.25">
      <c r="A767" s="322" t="s">
        <v>25</v>
      </c>
      <c r="B767" s="322"/>
      <c r="C767" s="322"/>
      <c r="D767" s="322"/>
      <c r="E767" s="322"/>
      <c r="F767" s="322"/>
      <c r="G767" s="322"/>
      <c r="H767" s="322"/>
      <c r="I767" s="322"/>
      <c r="J767" s="322"/>
      <c r="K767" s="322"/>
      <c r="L767" s="322"/>
      <c r="M767" s="322"/>
      <c r="N767" s="322"/>
      <c r="O767" s="322"/>
      <c r="P767" s="322"/>
    </row>
    <row r="768" spans="1:16" x14ac:dyDescent="0.25">
      <c r="A768" s="322" t="s">
        <v>26</v>
      </c>
      <c r="B768" s="322"/>
      <c r="C768" s="322"/>
      <c r="D768" s="322"/>
      <c r="E768" s="322"/>
      <c r="F768" s="322"/>
      <c r="G768" s="322"/>
      <c r="H768" s="322"/>
      <c r="I768" s="322"/>
      <c r="J768" s="322"/>
      <c r="K768" s="322"/>
      <c r="L768" s="322"/>
      <c r="M768" s="322"/>
      <c r="N768" s="322"/>
      <c r="O768" s="322"/>
      <c r="P768" s="322"/>
    </row>
    <row r="769" spans="1:16" x14ac:dyDescent="0.25">
      <c r="A769" s="321" t="s">
        <v>27</v>
      </c>
      <c r="B769" s="321"/>
      <c r="C769" s="320"/>
      <c r="D769" s="320"/>
      <c r="E769" s="320"/>
      <c r="F769" s="320"/>
      <c r="G769" s="320"/>
      <c r="H769" s="320"/>
      <c r="I769" s="320"/>
      <c r="J769" s="320"/>
      <c r="K769" s="320"/>
      <c r="L769" s="320"/>
      <c r="M769" s="320"/>
      <c r="N769" s="320"/>
      <c r="O769" s="320"/>
      <c r="P769" s="320"/>
    </row>
    <row r="770" spans="1:16" x14ac:dyDescent="0.25">
      <c r="A770" s="321" t="s">
        <v>28</v>
      </c>
      <c r="B770" s="321"/>
      <c r="C770" s="320"/>
      <c r="D770" s="320"/>
      <c r="E770" s="320"/>
      <c r="F770" s="320"/>
      <c r="G770" s="320"/>
      <c r="H770" s="320"/>
      <c r="I770" s="320"/>
      <c r="J770" s="320"/>
      <c r="K770" s="320"/>
      <c r="L770" s="320"/>
      <c r="M770" s="320"/>
      <c r="N770" s="320"/>
      <c r="O770" s="320"/>
      <c r="P770" s="320"/>
    </row>
    <row r="771" spans="1:16" x14ac:dyDescent="0.25">
      <c r="A771" s="321" t="s">
        <v>29</v>
      </c>
      <c r="B771" s="321"/>
      <c r="C771" s="320"/>
      <c r="D771" s="320"/>
      <c r="E771" s="320"/>
      <c r="F771" s="320"/>
      <c r="G771" s="320"/>
      <c r="H771" s="320"/>
      <c r="I771" s="320"/>
      <c r="J771" s="320"/>
      <c r="K771" s="320"/>
      <c r="L771" s="320"/>
      <c r="M771" s="320"/>
      <c r="N771" s="320"/>
      <c r="O771" s="320"/>
      <c r="P771" s="320"/>
    </row>
    <row r="772" spans="1:16" x14ac:dyDescent="0.25">
      <c r="A772" s="320" t="s">
        <v>30</v>
      </c>
      <c r="B772" s="320"/>
      <c r="C772" s="320"/>
      <c r="D772" s="320"/>
      <c r="E772" s="320"/>
      <c r="F772" s="324"/>
      <c r="G772" s="324"/>
      <c r="H772" s="324"/>
      <c r="I772" s="324"/>
      <c r="J772" s="324"/>
      <c r="K772" s="324"/>
      <c r="L772" s="324"/>
      <c r="M772" s="320" t="s">
        <v>31</v>
      </c>
      <c r="N772" s="320"/>
      <c r="O772" s="320"/>
      <c r="P772" s="320"/>
    </row>
    <row r="773" spans="1:16" x14ac:dyDescent="0.25">
      <c r="A773" s="320"/>
      <c r="B773" s="320"/>
      <c r="C773" s="320"/>
      <c r="D773" s="320"/>
      <c r="E773" s="320"/>
      <c r="F773" s="324"/>
      <c r="G773" s="324"/>
      <c r="H773" s="324"/>
      <c r="I773" s="324"/>
      <c r="J773" s="324"/>
      <c r="K773" s="324"/>
      <c r="L773" s="324"/>
      <c r="M773" s="320"/>
      <c r="N773" s="320"/>
      <c r="O773" s="320"/>
      <c r="P773" s="320"/>
    </row>
    <row r="774" spans="1:16" x14ac:dyDescent="0.25">
      <c r="A774" s="320"/>
      <c r="B774" s="320"/>
      <c r="C774" s="320"/>
      <c r="D774" s="320"/>
      <c r="E774" s="320"/>
      <c r="F774" s="324"/>
      <c r="G774" s="324"/>
      <c r="H774" s="324"/>
      <c r="I774" s="324"/>
      <c r="J774" s="324"/>
      <c r="K774" s="324"/>
      <c r="L774" s="324"/>
      <c r="M774" s="320"/>
      <c r="N774" s="320"/>
      <c r="O774" s="320"/>
      <c r="P774" s="320"/>
    </row>
    <row r="775" spans="1:16" x14ac:dyDescent="0.25">
      <c r="A775" s="320"/>
      <c r="B775" s="320"/>
      <c r="C775" s="320"/>
      <c r="D775" s="320"/>
      <c r="E775" s="320"/>
      <c r="F775" s="324"/>
      <c r="G775" s="324"/>
      <c r="H775" s="324"/>
      <c r="I775" s="324"/>
      <c r="J775" s="324"/>
      <c r="K775" s="324"/>
      <c r="L775" s="324"/>
      <c r="M775" s="320"/>
      <c r="N775" s="320"/>
      <c r="O775" s="320"/>
      <c r="P775" s="320"/>
    </row>
    <row r="776" spans="1:16" x14ac:dyDescent="0.25">
      <c r="B776" s="339" t="s">
        <v>49</v>
      </c>
      <c r="C776" s="340"/>
      <c r="D776" s="340"/>
      <c r="E776" s="340"/>
      <c r="F776" s="340"/>
      <c r="G776" s="340"/>
      <c r="H776" s="340"/>
      <c r="I776" s="341"/>
      <c r="J776" s="342" t="s">
        <v>50</v>
      </c>
      <c r="K776" s="340"/>
      <c r="L776" s="340"/>
      <c r="M776" s="340"/>
      <c r="N776" s="340"/>
      <c r="O776" s="340"/>
      <c r="P776" s="343"/>
    </row>
    <row r="777" spans="1:16" x14ac:dyDescent="0.25">
      <c r="B777" s="16" t="s">
        <v>32</v>
      </c>
      <c r="C777" s="22"/>
      <c r="D777" s="337" t="s">
        <v>21</v>
      </c>
      <c r="E777" s="338"/>
      <c r="F777" s="2" t="s">
        <v>32</v>
      </c>
      <c r="G777" s="13"/>
      <c r="H777" s="13"/>
      <c r="I777" s="14" t="s">
        <v>21</v>
      </c>
      <c r="J777" s="4"/>
      <c r="K777" s="4"/>
      <c r="L777" s="4"/>
      <c r="M777" s="3" t="s">
        <v>51</v>
      </c>
      <c r="N777" s="4"/>
      <c r="O777" s="3" t="s">
        <v>21</v>
      </c>
      <c r="P777" s="5"/>
    </row>
    <row r="778" spans="1:16" x14ac:dyDescent="0.25">
      <c r="B778" s="6" t="s">
        <v>33</v>
      </c>
      <c r="C778" s="17"/>
      <c r="D778" s="344" t="s">
        <v>37</v>
      </c>
      <c r="E778" s="345"/>
      <c r="F778" s="344" t="s">
        <v>41</v>
      </c>
      <c r="G778" s="345"/>
      <c r="H778" s="13"/>
      <c r="I778" s="13" t="s">
        <v>42</v>
      </c>
      <c r="J778" s="4"/>
      <c r="K778" s="4"/>
      <c r="L778" s="4"/>
      <c r="M778" s="344">
        <v>3</v>
      </c>
      <c r="N778" s="345"/>
      <c r="O778" s="13" t="s">
        <v>52</v>
      </c>
      <c r="P778" s="5"/>
    </row>
    <row r="779" spans="1:16" x14ac:dyDescent="0.25">
      <c r="B779" s="6" t="s">
        <v>34</v>
      </c>
      <c r="C779" s="17"/>
      <c r="D779" s="344" t="s">
        <v>38</v>
      </c>
      <c r="E779" s="345"/>
      <c r="F779" s="344" t="s">
        <v>43</v>
      </c>
      <c r="G779" s="345"/>
      <c r="H779" s="13"/>
      <c r="I779" s="13" t="s">
        <v>44</v>
      </c>
      <c r="J779" s="4"/>
      <c r="K779" s="4"/>
      <c r="L779" s="4"/>
      <c r="M779" s="344">
        <v>2</v>
      </c>
      <c r="N779" s="345"/>
      <c r="O779" s="13" t="s">
        <v>53</v>
      </c>
      <c r="P779" s="5"/>
    </row>
    <row r="780" spans="1:16" x14ac:dyDescent="0.25">
      <c r="B780" s="6" t="s">
        <v>35</v>
      </c>
      <c r="C780" s="17"/>
      <c r="D780" s="344" t="s">
        <v>39</v>
      </c>
      <c r="E780" s="345"/>
      <c r="F780" s="344" t="s">
        <v>45</v>
      </c>
      <c r="G780" s="345"/>
      <c r="H780" s="13"/>
      <c r="I780" s="13" t="s">
        <v>46</v>
      </c>
      <c r="J780" s="4"/>
      <c r="K780" s="4"/>
      <c r="L780" s="4"/>
      <c r="M780" s="344">
        <v>1</v>
      </c>
      <c r="N780" s="345"/>
      <c r="O780" s="13" t="s">
        <v>54</v>
      </c>
      <c r="P780" s="5"/>
    </row>
    <row r="781" spans="1:16" ht="15.75" thickBot="1" x14ac:dyDescent="0.3">
      <c r="B781" s="7" t="s">
        <v>36</v>
      </c>
      <c r="C781" s="23"/>
      <c r="D781" s="346" t="s">
        <v>40</v>
      </c>
      <c r="E781" s="347"/>
      <c r="F781" s="346" t="s">
        <v>47</v>
      </c>
      <c r="G781" s="347"/>
      <c r="H781" s="15"/>
      <c r="I781" s="15" t="s">
        <v>48</v>
      </c>
      <c r="J781" s="8"/>
      <c r="K781" s="8"/>
      <c r="L781" s="8"/>
      <c r="M781" s="8"/>
      <c r="N781" s="8"/>
      <c r="O781" s="8"/>
      <c r="P781" s="9"/>
    </row>
    <row r="783" spans="1:16" ht="15.75" x14ac:dyDescent="0.25">
      <c r="A783" s="10"/>
      <c r="B783" s="309" t="s">
        <v>0</v>
      </c>
      <c r="C783" s="310"/>
      <c r="D783" s="310"/>
      <c r="E783" s="310"/>
      <c r="F783" s="310"/>
      <c r="G783" s="310"/>
      <c r="H783" s="310"/>
      <c r="I783" s="310"/>
      <c r="J783" s="310"/>
      <c r="K783" s="310"/>
      <c r="L783" s="311"/>
      <c r="M783" s="312" t="s">
        <v>1</v>
      </c>
      <c r="N783" s="312"/>
      <c r="O783" s="312"/>
      <c r="P783" s="312"/>
    </row>
    <row r="784" spans="1:16" ht="21" x14ac:dyDescent="0.35">
      <c r="A784" s="313" t="s">
        <v>22</v>
      </c>
      <c r="B784" s="313"/>
      <c r="C784" s="313"/>
      <c r="D784" s="313"/>
      <c r="E784" s="313"/>
      <c r="F784" s="313"/>
      <c r="G784" s="313"/>
      <c r="H784" s="313"/>
      <c r="I784" s="313"/>
      <c r="J784" s="313"/>
      <c r="K784" s="313"/>
      <c r="L784" s="313"/>
      <c r="M784" s="313"/>
      <c r="N784" s="313"/>
      <c r="O784" s="313"/>
      <c r="P784" s="313"/>
    </row>
    <row r="785" spans="1:16" x14ac:dyDescent="0.25">
      <c r="A785" s="314" t="s">
        <v>3</v>
      </c>
      <c r="B785" s="315"/>
      <c r="C785" s="315"/>
      <c r="D785" s="315"/>
      <c r="E785" s="316"/>
      <c r="F785" s="317" t="s">
        <v>23</v>
      </c>
      <c r="G785" s="317"/>
      <c r="H785" s="317"/>
      <c r="I785" s="317"/>
      <c r="J785" s="21" t="s">
        <v>2</v>
      </c>
      <c r="K785" s="20"/>
      <c r="L785" s="318" t="s">
        <v>4</v>
      </c>
      <c r="M785" s="318"/>
      <c r="N785" s="318"/>
      <c r="O785" s="318"/>
      <c r="P785" s="319"/>
    </row>
    <row r="786" spans="1:16" x14ac:dyDescent="0.25">
      <c r="A786" s="320" t="s">
        <v>86</v>
      </c>
      <c r="B786" s="320"/>
      <c r="C786" s="320"/>
      <c r="D786" s="320"/>
      <c r="E786" s="320"/>
      <c r="F786" s="320"/>
      <c r="G786" s="320"/>
      <c r="H786" s="320"/>
      <c r="I786" s="320"/>
      <c r="J786" s="320"/>
      <c r="K786" s="320"/>
      <c r="L786" s="320"/>
      <c r="M786" s="320"/>
      <c r="N786" s="320"/>
      <c r="O786" s="320"/>
      <c r="P786" s="320"/>
    </row>
    <row r="787" spans="1:16" x14ac:dyDescent="0.25">
      <c r="A787" s="321" t="s">
        <v>5</v>
      </c>
      <c r="B787" s="321"/>
      <c r="C787" s="321"/>
      <c r="D787" s="321"/>
      <c r="E787" s="321"/>
      <c r="F787" s="321"/>
      <c r="G787" s="321"/>
      <c r="H787" s="321"/>
      <c r="I787" s="321"/>
      <c r="J787" s="321"/>
      <c r="K787" s="321"/>
      <c r="L787" s="321"/>
      <c r="M787" s="321"/>
      <c r="N787" s="321"/>
      <c r="O787" s="321"/>
      <c r="P787" s="321"/>
    </row>
    <row r="788" spans="1:16" x14ac:dyDescent="0.25">
      <c r="A788" s="322" t="s">
        <v>6</v>
      </c>
      <c r="B788" s="322"/>
      <c r="C788" s="322"/>
      <c r="D788" s="322"/>
      <c r="E788" s="323" t="s">
        <v>150</v>
      </c>
      <c r="F788" s="323"/>
      <c r="G788" s="323"/>
      <c r="H788" s="323"/>
      <c r="I788" s="323"/>
      <c r="J788" s="322" t="s">
        <v>7</v>
      </c>
      <c r="K788" s="322"/>
      <c r="L788" s="322"/>
      <c r="M788" s="323">
        <v>12</v>
      </c>
      <c r="N788" s="323"/>
      <c r="O788" s="323"/>
      <c r="P788" s="323"/>
    </row>
    <row r="789" spans="1:16" x14ac:dyDescent="0.25">
      <c r="A789" s="322" t="s">
        <v>8</v>
      </c>
      <c r="B789" s="322"/>
      <c r="C789" s="322"/>
      <c r="D789" s="322"/>
      <c r="E789" s="323" t="s">
        <v>152</v>
      </c>
      <c r="F789" s="323"/>
      <c r="G789" s="323"/>
      <c r="H789" s="323"/>
      <c r="I789" s="323"/>
      <c r="J789" s="322" t="s">
        <v>9</v>
      </c>
      <c r="K789" s="322"/>
      <c r="L789" s="322"/>
      <c r="M789" s="323"/>
      <c r="N789" s="323"/>
      <c r="O789" s="323"/>
      <c r="P789" s="323"/>
    </row>
    <row r="790" spans="1:16" x14ac:dyDescent="0.25">
      <c r="A790" s="322" t="s">
        <v>10</v>
      </c>
      <c r="B790" s="322"/>
      <c r="C790" s="322"/>
      <c r="D790" s="322"/>
      <c r="E790" s="323"/>
      <c r="F790" s="323"/>
      <c r="G790" s="323"/>
      <c r="H790" s="323"/>
      <c r="I790" s="323"/>
      <c r="J790" s="322" t="s">
        <v>11</v>
      </c>
      <c r="K790" s="322"/>
      <c r="L790" s="322"/>
      <c r="M790" s="323"/>
      <c r="N790" s="323"/>
      <c r="O790" s="323"/>
      <c r="P790" s="323"/>
    </row>
    <row r="791" spans="1:16" x14ac:dyDescent="0.25">
      <c r="A791" s="322" t="s">
        <v>12</v>
      </c>
      <c r="B791" s="322"/>
      <c r="C791" s="322"/>
      <c r="D791" s="322"/>
      <c r="E791" s="323"/>
      <c r="F791" s="323"/>
      <c r="G791" s="323"/>
      <c r="H791" s="323"/>
      <c r="I791" s="323"/>
      <c r="J791" s="322" t="s">
        <v>13</v>
      </c>
      <c r="K791" s="322"/>
      <c r="L791" s="322"/>
      <c r="M791" s="323"/>
      <c r="N791" s="323"/>
      <c r="O791" s="323"/>
      <c r="P791" s="323"/>
    </row>
    <row r="792" spans="1:16" x14ac:dyDescent="0.25">
      <c r="A792" s="322" t="s">
        <v>14</v>
      </c>
      <c r="B792" s="322"/>
      <c r="C792" s="322"/>
      <c r="D792" s="322"/>
      <c r="E792" s="324"/>
      <c r="F792" s="324"/>
      <c r="G792" s="324"/>
      <c r="H792" s="324"/>
      <c r="I792" s="324"/>
      <c r="J792" s="324"/>
      <c r="K792" s="324"/>
      <c r="L792" s="324"/>
      <c r="M792" s="324"/>
      <c r="N792" s="324"/>
      <c r="O792" s="324"/>
      <c r="P792" s="324"/>
    </row>
    <row r="793" spans="1:16" x14ac:dyDescent="0.25">
      <c r="A793" s="320" t="s">
        <v>15</v>
      </c>
      <c r="B793" s="320"/>
      <c r="C793" s="320"/>
      <c r="D793" s="320"/>
      <c r="E793" s="320"/>
      <c r="F793" s="320"/>
      <c r="G793" s="320"/>
      <c r="H793" s="320"/>
      <c r="I793" s="320"/>
      <c r="J793" s="320"/>
      <c r="K793" s="320"/>
      <c r="L793" s="320"/>
      <c r="M793" s="320"/>
      <c r="N793" s="320"/>
      <c r="O793" s="320"/>
      <c r="P793" s="320"/>
    </row>
    <row r="794" spans="1:16" x14ac:dyDescent="0.25">
      <c r="A794" s="325" t="s">
        <v>74</v>
      </c>
      <c r="B794" s="326" t="s">
        <v>16</v>
      </c>
      <c r="C794" s="326"/>
      <c r="D794" s="326" t="s">
        <v>58</v>
      </c>
      <c r="E794" s="326"/>
      <c r="F794" s="326"/>
      <c r="G794" s="325" t="s">
        <v>62</v>
      </c>
      <c r="H794" s="325"/>
      <c r="I794" s="325"/>
      <c r="J794" s="325" t="s">
        <v>63</v>
      </c>
      <c r="K794" s="325"/>
      <c r="L794" s="325"/>
      <c r="M794" s="327" t="s">
        <v>64</v>
      </c>
      <c r="N794" s="327"/>
      <c r="O794" s="327"/>
      <c r="P794" s="11" t="s">
        <v>21</v>
      </c>
    </row>
    <row r="795" spans="1:16" ht="22.5" x14ac:dyDescent="0.25">
      <c r="A795" s="325"/>
      <c r="B795" s="326"/>
      <c r="C795" s="326"/>
      <c r="D795" s="18" t="s">
        <v>59</v>
      </c>
      <c r="E795" s="18" t="s">
        <v>60</v>
      </c>
      <c r="F795" s="18" t="s">
        <v>61</v>
      </c>
      <c r="G795" s="25" t="s">
        <v>59</v>
      </c>
      <c r="H795" s="25" t="s">
        <v>60</v>
      </c>
      <c r="I795" s="18" t="s">
        <v>65</v>
      </c>
      <c r="J795" s="18" t="s">
        <v>59</v>
      </c>
      <c r="K795" s="18" t="s">
        <v>60</v>
      </c>
      <c r="L795" s="18" t="s">
        <v>61</v>
      </c>
      <c r="M795" s="25" t="s">
        <v>59</v>
      </c>
      <c r="N795" s="25" t="s">
        <v>60</v>
      </c>
      <c r="O795" s="18" t="s">
        <v>65</v>
      </c>
      <c r="P795" s="19" t="s">
        <v>24</v>
      </c>
    </row>
    <row r="796" spans="1:16" x14ac:dyDescent="0.25">
      <c r="A796" s="307">
        <v>301</v>
      </c>
      <c r="B796" s="307" t="s">
        <v>17</v>
      </c>
      <c r="C796" s="11" t="s">
        <v>75</v>
      </c>
      <c r="D796" s="12"/>
      <c r="E796" s="12"/>
      <c r="F796" s="12"/>
      <c r="G796" s="10"/>
      <c r="H796" s="10"/>
      <c r="I796" s="10"/>
      <c r="J796" s="12"/>
      <c r="K796" s="12"/>
      <c r="L796" s="12"/>
      <c r="M796" s="12"/>
      <c r="N796" s="12"/>
      <c r="O796" s="12">
        <f>SUM(M796:N796)</f>
        <v>0</v>
      </c>
      <c r="P796" s="10"/>
    </row>
    <row r="797" spans="1:16" x14ac:dyDescent="0.25">
      <c r="A797" s="308"/>
      <c r="B797" s="308"/>
      <c r="C797" s="11" t="s">
        <v>76</v>
      </c>
      <c r="D797" s="12"/>
      <c r="E797" s="12"/>
      <c r="F797" s="12"/>
      <c r="G797" s="10"/>
      <c r="H797" s="10"/>
      <c r="I797" s="10"/>
      <c r="J797" s="12"/>
      <c r="K797" s="12"/>
      <c r="L797" s="12"/>
      <c r="M797" s="12"/>
      <c r="N797" s="12"/>
      <c r="O797" s="12"/>
      <c r="P797" s="10"/>
    </row>
    <row r="798" spans="1:16" x14ac:dyDescent="0.25">
      <c r="A798" s="328"/>
      <c r="B798" s="348" t="s">
        <v>82</v>
      </c>
      <c r="C798" s="11" t="s">
        <v>75</v>
      </c>
      <c r="D798" s="12"/>
      <c r="E798" s="12"/>
      <c r="F798" s="12"/>
      <c r="G798" s="10"/>
      <c r="H798" s="10"/>
      <c r="I798" s="10"/>
      <c r="J798" s="12"/>
      <c r="K798" s="12"/>
      <c r="L798" s="12"/>
      <c r="M798" s="12"/>
      <c r="N798" s="12"/>
      <c r="O798" s="12"/>
      <c r="P798" s="10"/>
    </row>
    <row r="799" spans="1:16" x14ac:dyDescent="0.25">
      <c r="A799" s="328"/>
      <c r="B799" s="348"/>
      <c r="C799" s="11" t="s">
        <v>76</v>
      </c>
      <c r="D799" s="12"/>
      <c r="E799" s="12"/>
      <c r="F799" s="12"/>
      <c r="G799" s="10"/>
      <c r="H799" s="10"/>
      <c r="I799" s="10"/>
      <c r="J799" s="12"/>
      <c r="K799" s="12"/>
      <c r="L799" s="12"/>
      <c r="M799" s="12"/>
      <c r="N799" s="12"/>
      <c r="O799" s="12"/>
      <c r="P799" s="10"/>
    </row>
    <row r="800" spans="1:16" x14ac:dyDescent="0.25">
      <c r="A800" s="328"/>
      <c r="B800" s="348" t="s">
        <v>83</v>
      </c>
      <c r="C800" s="11" t="s">
        <v>75</v>
      </c>
      <c r="D800" s="12"/>
      <c r="E800" s="12"/>
      <c r="F800" s="12"/>
      <c r="G800" s="10"/>
      <c r="H800" s="10"/>
      <c r="I800" s="10"/>
      <c r="J800" s="12"/>
      <c r="K800" s="12"/>
      <c r="L800" s="12"/>
      <c r="M800" s="12"/>
      <c r="N800" s="12"/>
      <c r="O800" s="12"/>
      <c r="P800" s="10"/>
    </row>
    <row r="801" spans="1:16" x14ac:dyDescent="0.25">
      <c r="A801" s="328"/>
      <c r="B801" s="348"/>
      <c r="C801" s="11" t="s">
        <v>76</v>
      </c>
      <c r="D801" s="12"/>
      <c r="E801" s="12"/>
      <c r="F801" s="12"/>
      <c r="G801" s="10"/>
      <c r="H801" s="10"/>
      <c r="I801" s="10"/>
      <c r="J801" s="12"/>
      <c r="K801" s="12"/>
      <c r="L801" s="12"/>
      <c r="M801" s="12"/>
      <c r="N801" s="12"/>
      <c r="O801" s="12"/>
      <c r="P801" s="10"/>
    </row>
    <row r="802" spans="1:16" x14ac:dyDescent="0.25">
      <c r="A802" s="349"/>
      <c r="B802" s="329" t="s">
        <v>84</v>
      </c>
      <c r="C802" s="11"/>
      <c r="D802" s="12"/>
      <c r="E802" s="12"/>
      <c r="F802" s="12"/>
      <c r="G802" s="10"/>
      <c r="H802" s="10"/>
      <c r="I802" s="10"/>
      <c r="J802" s="12"/>
      <c r="K802" s="12"/>
      <c r="L802" s="12"/>
      <c r="M802" s="12"/>
      <c r="N802" s="12"/>
      <c r="O802" s="12"/>
      <c r="P802" s="10"/>
    </row>
    <row r="803" spans="1:16" x14ac:dyDescent="0.25">
      <c r="A803" s="350"/>
      <c r="B803" s="330"/>
      <c r="C803" s="11"/>
      <c r="D803" s="12"/>
      <c r="E803" s="12"/>
      <c r="F803" s="12"/>
      <c r="G803" s="10"/>
      <c r="H803" s="10"/>
      <c r="I803" s="10"/>
      <c r="J803" s="12"/>
      <c r="K803" s="12"/>
      <c r="L803" s="12"/>
      <c r="M803" s="12"/>
      <c r="N803" s="12"/>
      <c r="O803" s="12"/>
      <c r="P803" s="10"/>
    </row>
    <row r="804" spans="1:16" x14ac:dyDescent="0.25">
      <c r="A804" s="328"/>
      <c r="B804" s="348" t="s">
        <v>79</v>
      </c>
      <c r="C804" s="11" t="s">
        <v>75</v>
      </c>
      <c r="D804" s="12"/>
      <c r="E804" s="12"/>
      <c r="F804" s="12"/>
      <c r="G804" s="10"/>
      <c r="H804" s="10"/>
      <c r="I804" s="10"/>
      <c r="J804" s="12"/>
      <c r="K804" s="12"/>
      <c r="L804" s="12"/>
      <c r="M804" s="12"/>
      <c r="N804" s="12"/>
      <c r="O804" s="12"/>
      <c r="P804" s="10"/>
    </row>
    <row r="805" spans="1:16" x14ac:dyDescent="0.25">
      <c r="A805" s="328"/>
      <c r="B805" s="348"/>
      <c r="C805" s="11" t="s">
        <v>76</v>
      </c>
      <c r="D805" s="12"/>
      <c r="E805" s="12"/>
      <c r="F805" s="12"/>
      <c r="G805" s="10"/>
      <c r="H805" s="10"/>
      <c r="I805" s="10"/>
      <c r="J805" s="12"/>
      <c r="K805" s="12"/>
      <c r="L805" s="12"/>
      <c r="M805" s="12"/>
      <c r="N805" s="12"/>
      <c r="O805" s="12"/>
      <c r="P805" s="10"/>
    </row>
    <row r="806" spans="1:16" x14ac:dyDescent="0.25">
      <c r="A806" s="328" t="s">
        <v>68</v>
      </c>
      <c r="B806" s="348" t="s">
        <v>66</v>
      </c>
      <c r="C806" s="11" t="s">
        <v>75</v>
      </c>
      <c r="D806" s="12"/>
      <c r="E806" s="12"/>
      <c r="F806" s="12"/>
      <c r="G806" s="10"/>
      <c r="H806" s="10"/>
      <c r="I806" s="10"/>
      <c r="J806" s="12"/>
      <c r="K806" s="12"/>
      <c r="L806" s="12"/>
      <c r="M806" s="12"/>
      <c r="N806" s="12"/>
      <c r="O806" s="12"/>
      <c r="P806" s="10"/>
    </row>
    <row r="807" spans="1:16" x14ac:dyDescent="0.25">
      <c r="A807" s="328"/>
      <c r="B807" s="348"/>
      <c r="C807" s="11" t="s">
        <v>76</v>
      </c>
      <c r="D807" s="12"/>
      <c r="E807" s="12"/>
      <c r="F807" s="12"/>
      <c r="G807" s="10"/>
      <c r="H807" s="10"/>
      <c r="I807" s="10"/>
      <c r="J807" s="12"/>
      <c r="K807" s="12"/>
      <c r="L807" s="12"/>
      <c r="M807" s="12"/>
      <c r="N807" s="12"/>
      <c r="O807" s="12"/>
      <c r="P807" s="10"/>
    </row>
    <row r="808" spans="1:16" x14ac:dyDescent="0.25">
      <c r="A808" s="328" t="s">
        <v>70</v>
      </c>
      <c r="B808" s="335" t="s">
        <v>115</v>
      </c>
      <c r="C808" s="11" t="s">
        <v>75</v>
      </c>
      <c r="D808" s="12"/>
      <c r="E808" s="12"/>
      <c r="F808" s="12"/>
      <c r="G808" s="10"/>
      <c r="H808" s="10"/>
      <c r="I808" s="10"/>
      <c r="J808" s="12"/>
      <c r="K808" s="12"/>
      <c r="L808" s="12"/>
      <c r="M808" s="12"/>
      <c r="N808" s="12"/>
      <c r="O808" s="12"/>
      <c r="P808" s="10"/>
    </row>
    <row r="809" spans="1:16" x14ac:dyDescent="0.25">
      <c r="A809" s="328"/>
      <c r="B809" s="335"/>
      <c r="C809" s="11" t="s">
        <v>76</v>
      </c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</row>
    <row r="810" spans="1:16" x14ac:dyDescent="0.25">
      <c r="A810" s="321" t="s">
        <v>57</v>
      </c>
      <c r="B810" s="321"/>
      <c r="C810" s="10"/>
      <c r="D810" s="320" t="s">
        <v>19</v>
      </c>
      <c r="E810" s="320"/>
      <c r="F810" s="320"/>
      <c r="G810" s="320"/>
      <c r="H810" s="320"/>
      <c r="I810" s="320"/>
      <c r="J810" s="320"/>
      <c r="K810" s="12" t="s">
        <v>56</v>
      </c>
      <c r="L810" s="324"/>
      <c r="M810" s="324"/>
      <c r="N810" s="324"/>
      <c r="O810" s="324"/>
      <c r="P810" s="324"/>
    </row>
    <row r="811" spans="1:16" x14ac:dyDescent="0.25">
      <c r="A811" s="336" t="s">
        <v>71</v>
      </c>
      <c r="B811" s="336"/>
      <c r="C811" s="336"/>
      <c r="D811" s="336"/>
      <c r="E811" s="336"/>
      <c r="F811" s="336"/>
      <c r="G811" s="336"/>
      <c r="H811" s="336"/>
      <c r="I811" s="336"/>
      <c r="J811" s="336"/>
      <c r="K811" s="336"/>
      <c r="L811" s="336"/>
      <c r="M811" s="336"/>
      <c r="N811" s="336"/>
      <c r="O811" s="336"/>
      <c r="P811" s="336"/>
    </row>
    <row r="812" spans="1:16" x14ac:dyDescent="0.25">
      <c r="A812" s="320" t="s">
        <v>72</v>
      </c>
      <c r="B812" s="320"/>
      <c r="C812" s="320"/>
      <c r="D812" s="320"/>
      <c r="E812" s="320"/>
      <c r="F812" s="320"/>
      <c r="G812" s="320"/>
      <c r="H812" s="320"/>
      <c r="I812" s="320"/>
      <c r="J812" s="320"/>
      <c r="K812" s="320"/>
      <c r="L812" s="320"/>
      <c r="M812" s="320"/>
      <c r="N812" s="320"/>
      <c r="O812" s="320"/>
      <c r="P812" s="320"/>
    </row>
    <row r="813" spans="1:16" x14ac:dyDescent="0.25">
      <c r="A813" s="320" t="s">
        <v>20</v>
      </c>
      <c r="B813" s="320"/>
      <c r="C813" s="320"/>
      <c r="D813" s="320"/>
      <c r="E813" s="320"/>
      <c r="F813" s="320"/>
      <c r="G813" s="320"/>
      <c r="H813" s="320" t="s">
        <v>56</v>
      </c>
      <c r="I813" s="320"/>
      <c r="J813" s="320"/>
      <c r="K813" s="320"/>
      <c r="L813" s="320"/>
      <c r="M813" s="320"/>
      <c r="N813" s="320"/>
      <c r="O813" s="320"/>
      <c r="P813" s="320"/>
    </row>
    <row r="814" spans="1:16" x14ac:dyDescent="0.25">
      <c r="A814" s="321" t="s">
        <v>73</v>
      </c>
      <c r="B814" s="321"/>
      <c r="C814" s="321"/>
      <c r="D814" s="321"/>
      <c r="E814" s="321"/>
      <c r="F814" s="321"/>
      <c r="G814" s="321"/>
      <c r="H814" s="321"/>
      <c r="I814" s="321"/>
      <c r="J814" s="321"/>
      <c r="K814" s="321"/>
      <c r="L814" s="321"/>
      <c r="M814" s="321"/>
      <c r="N814" s="321"/>
      <c r="O814" s="321"/>
      <c r="P814" s="321"/>
    </row>
    <row r="815" spans="1:16" x14ac:dyDescent="0.25">
      <c r="A815" s="322" t="s">
        <v>25</v>
      </c>
      <c r="B815" s="322"/>
      <c r="C815" s="322"/>
      <c r="D815" s="322"/>
      <c r="E815" s="322"/>
      <c r="F815" s="322"/>
      <c r="G815" s="322"/>
      <c r="H815" s="322"/>
      <c r="I815" s="322"/>
      <c r="J815" s="322"/>
      <c r="K815" s="322"/>
      <c r="L815" s="322"/>
      <c r="M815" s="322"/>
      <c r="N815" s="322"/>
      <c r="O815" s="322"/>
      <c r="P815" s="322"/>
    </row>
    <row r="816" spans="1:16" x14ac:dyDescent="0.25">
      <c r="A816" s="322" t="s">
        <v>26</v>
      </c>
      <c r="B816" s="322"/>
      <c r="C816" s="322"/>
      <c r="D816" s="322"/>
      <c r="E816" s="322"/>
      <c r="F816" s="322"/>
      <c r="G816" s="322"/>
      <c r="H816" s="322"/>
      <c r="I816" s="322"/>
      <c r="J816" s="322"/>
      <c r="K816" s="322"/>
      <c r="L816" s="322"/>
      <c r="M816" s="322"/>
      <c r="N816" s="322"/>
      <c r="O816" s="322"/>
      <c r="P816" s="322"/>
    </row>
    <row r="817" spans="1:16" x14ac:dyDescent="0.25">
      <c r="A817" s="321" t="s">
        <v>27</v>
      </c>
      <c r="B817" s="321"/>
      <c r="C817" s="320"/>
      <c r="D817" s="320"/>
      <c r="E817" s="320"/>
      <c r="F817" s="320"/>
      <c r="G817" s="320"/>
      <c r="H817" s="320"/>
      <c r="I817" s="320"/>
      <c r="J817" s="320"/>
      <c r="K817" s="320"/>
      <c r="L817" s="320"/>
      <c r="M817" s="320"/>
      <c r="N817" s="320"/>
      <c r="O817" s="320"/>
      <c r="P817" s="320"/>
    </row>
    <row r="818" spans="1:16" x14ac:dyDescent="0.25">
      <c r="A818" s="321" t="s">
        <v>28</v>
      </c>
      <c r="B818" s="321"/>
      <c r="C818" s="320"/>
      <c r="D818" s="320"/>
      <c r="E818" s="320"/>
      <c r="F818" s="320"/>
      <c r="G818" s="320"/>
      <c r="H818" s="320"/>
      <c r="I818" s="320"/>
      <c r="J818" s="320"/>
      <c r="K818" s="320"/>
      <c r="L818" s="320"/>
      <c r="M818" s="320"/>
      <c r="N818" s="320"/>
      <c r="O818" s="320"/>
      <c r="P818" s="320"/>
    </row>
    <row r="819" spans="1:16" x14ac:dyDescent="0.25">
      <c r="A819" s="321" t="s">
        <v>29</v>
      </c>
      <c r="B819" s="321"/>
      <c r="C819" s="320"/>
      <c r="D819" s="320"/>
      <c r="E819" s="320"/>
      <c r="F819" s="320"/>
      <c r="G819" s="320"/>
      <c r="H819" s="320"/>
      <c r="I819" s="320"/>
      <c r="J819" s="320"/>
      <c r="K819" s="320"/>
      <c r="L819" s="320"/>
      <c r="M819" s="320"/>
      <c r="N819" s="320"/>
      <c r="O819" s="320"/>
      <c r="P819" s="320"/>
    </row>
    <row r="820" spans="1:16" x14ac:dyDescent="0.25">
      <c r="A820" s="320" t="s">
        <v>30</v>
      </c>
      <c r="B820" s="320"/>
      <c r="C820" s="320"/>
      <c r="D820" s="320"/>
      <c r="E820" s="320"/>
      <c r="F820" s="324"/>
      <c r="G820" s="324"/>
      <c r="H820" s="324"/>
      <c r="I820" s="324"/>
      <c r="J820" s="324"/>
      <c r="K820" s="324"/>
      <c r="L820" s="324"/>
      <c r="M820" s="320" t="s">
        <v>31</v>
      </c>
      <c r="N820" s="320"/>
      <c r="O820" s="320"/>
      <c r="P820" s="320"/>
    </row>
    <row r="821" spans="1:16" x14ac:dyDescent="0.25">
      <c r="A821" s="320"/>
      <c r="B821" s="320"/>
      <c r="C821" s="320"/>
      <c r="D821" s="320"/>
      <c r="E821" s="320"/>
      <c r="F821" s="324"/>
      <c r="G821" s="324"/>
      <c r="H821" s="324"/>
      <c r="I821" s="324"/>
      <c r="J821" s="324"/>
      <c r="K821" s="324"/>
      <c r="L821" s="324"/>
      <c r="M821" s="320"/>
      <c r="N821" s="320"/>
      <c r="O821" s="320"/>
      <c r="P821" s="320"/>
    </row>
    <row r="822" spans="1:16" x14ac:dyDescent="0.25">
      <c r="A822" s="320"/>
      <c r="B822" s="320"/>
      <c r="C822" s="320"/>
      <c r="D822" s="320"/>
      <c r="E822" s="320"/>
      <c r="F822" s="324"/>
      <c r="G822" s="324"/>
      <c r="H822" s="324"/>
      <c r="I822" s="324"/>
      <c r="J822" s="324"/>
      <c r="K822" s="324"/>
      <c r="L822" s="324"/>
      <c r="M822" s="320"/>
      <c r="N822" s="320"/>
      <c r="O822" s="320"/>
      <c r="P822" s="320"/>
    </row>
    <row r="823" spans="1:16" x14ac:dyDescent="0.25">
      <c r="A823" s="320"/>
      <c r="B823" s="320"/>
      <c r="C823" s="320"/>
      <c r="D823" s="320"/>
      <c r="E823" s="320"/>
      <c r="F823" s="324"/>
      <c r="G823" s="324"/>
      <c r="H823" s="324"/>
      <c r="I823" s="324"/>
      <c r="J823" s="324"/>
      <c r="K823" s="324"/>
      <c r="L823" s="324"/>
      <c r="M823" s="320"/>
      <c r="N823" s="320"/>
      <c r="O823" s="320"/>
      <c r="P823" s="320"/>
    </row>
    <row r="824" spans="1:16" x14ac:dyDescent="0.25">
      <c r="B824" s="339" t="s">
        <v>49</v>
      </c>
      <c r="C824" s="340"/>
      <c r="D824" s="340"/>
      <c r="E824" s="340"/>
      <c r="F824" s="340"/>
      <c r="G824" s="340"/>
      <c r="H824" s="340"/>
      <c r="I824" s="341"/>
      <c r="J824" s="342" t="s">
        <v>50</v>
      </c>
      <c r="K824" s="340"/>
      <c r="L824" s="340"/>
      <c r="M824" s="340"/>
      <c r="N824" s="340"/>
      <c r="O824" s="340"/>
      <c r="P824" s="343"/>
    </row>
    <row r="825" spans="1:16" x14ac:dyDescent="0.25">
      <c r="B825" s="16" t="s">
        <v>32</v>
      </c>
      <c r="C825" s="22"/>
      <c r="D825" s="337" t="s">
        <v>21</v>
      </c>
      <c r="E825" s="338"/>
      <c r="F825" s="2" t="s">
        <v>32</v>
      </c>
      <c r="G825" s="13"/>
      <c r="H825" s="13"/>
      <c r="I825" s="14" t="s">
        <v>21</v>
      </c>
      <c r="J825" s="4"/>
      <c r="K825" s="4"/>
      <c r="L825" s="4"/>
      <c r="M825" s="3" t="s">
        <v>51</v>
      </c>
      <c r="N825" s="4"/>
      <c r="O825" s="3" t="s">
        <v>21</v>
      </c>
      <c r="P825" s="5"/>
    </row>
    <row r="826" spans="1:16" x14ac:dyDescent="0.25">
      <c r="B826" s="6" t="s">
        <v>33</v>
      </c>
      <c r="C826" s="17"/>
      <c r="D826" s="344" t="s">
        <v>37</v>
      </c>
      <c r="E826" s="345"/>
      <c r="F826" s="344" t="s">
        <v>41</v>
      </c>
      <c r="G826" s="345"/>
      <c r="H826" s="13"/>
      <c r="I826" s="13" t="s">
        <v>42</v>
      </c>
      <c r="J826" s="4"/>
      <c r="K826" s="4"/>
      <c r="L826" s="4"/>
      <c r="M826" s="344">
        <v>3</v>
      </c>
      <c r="N826" s="345"/>
      <c r="O826" s="13" t="s">
        <v>52</v>
      </c>
      <c r="P826" s="5"/>
    </row>
    <row r="827" spans="1:16" x14ac:dyDescent="0.25">
      <c r="B827" s="6" t="s">
        <v>34</v>
      </c>
      <c r="C827" s="17"/>
      <c r="D827" s="344" t="s">
        <v>38</v>
      </c>
      <c r="E827" s="345"/>
      <c r="F827" s="344" t="s">
        <v>43</v>
      </c>
      <c r="G827" s="345"/>
      <c r="H827" s="13"/>
      <c r="I827" s="13" t="s">
        <v>44</v>
      </c>
      <c r="J827" s="4"/>
      <c r="K827" s="4"/>
      <c r="L827" s="4"/>
      <c r="M827" s="344">
        <v>2</v>
      </c>
      <c r="N827" s="345"/>
      <c r="O827" s="13" t="s">
        <v>53</v>
      </c>
      <c r="P827" s="5"/>
    </row>
    <row r="828" spans="1:16" x14ac:dyDescent="0.25">
      <c r="B828" s="6" t="s">
        <v>35</v>
      </c>
      <c r="C828" s="17"/>
      <c r="D828" s="344" t="s">
        <v>39</v>
      </c>
      <c r="E828" s="345"/>
      <c r="F828" s="344" t="s">
        <v>45</v>
      </c>
      <c r="G828" s="345"/>
      <c r="H828" s="13"/>
      <c r="I828" s="13" t="s">
        <v>46</v>
      </c>
      <c r="J828" s="4"/>
      <c r="K828" s="4"/>
      <c r="L828" s="4"/>
      <c r="M828" s="344">
        <v>1</v>
      </c>
      <c r="N828" s="345"/>
      <c r="O828" s="13" t="s">
        <v>54</v>
      </c>
      <c r="P828" s="5"/>
    </row>
    <row r="829" spans="1:16" ht="15.75" thickBot="1" x14ac:dyDescent="0.3">
      <c r="B829" s="7" t="s">
        <v>36</v>
      </c>
      <c r="C829" s="23"/>
      <c r="D829" s="346" t="s">
        <v>40</v>
      </c>
      <c r="E829" s="347"/>
      <c r="F829" s="346" t="s">
        <v>47</v>
      </c>
      <c r="G829" s="347"/>
      <c r="H829" s="15"/>
      <c r="I829" s="15" t="s">
        <v>48</v>
      </c>
      <c r="J829" s="8"/>
      <c r="K829" s="8"/>
      <c r="L829" s="8"/>
      <c r="M829" s="8"/>
      <c r="N829" s="8"/>
      <c r="O829" s="8"/>
      <c r="P829" s="9"/>
    </row>
    <row r="831" spans="1:16" ht="15.75" x14ac:dyDescent="0.25">
      <c r="A831" s="10"/>
      <c r="B831" s="309" t="s">
        <v>0</v>
      </c>
      <c r="C831" s="310"/>
      <c r="D831" s="310"/>
      <c r="E831" s="310"/>
      <c r="F831" s="310"/>
      <c r="G831" s="310"/>
      <c r="H831" s="310"/>
      <c r="I831" s="310"/>
      <c r="J831" s="310"/>
      <c r="K831" s="310"/>
      <c r="L831" s="311"/>
      <c r="M831" s="312" t="s">
        <v>1</v>
      </c>
      <c r="N831" s="312"/>
      <c r="O831" s="312"/>
      <c r="P831" s="312"/>
    </row>
    <row r="832" spans="1:16" ht="21" x14ac:dyDescent="0.35">
      <c r="A832" s="313" t="s">
        <v>22</v>
      </c>
      <c r="B832" s="313"/>
      <c r="C832" s="313"/>
      <c r="D832" s="313"/>
      <c r="E832" s="313"/>
      <c r="F832" s="313"/>
      <c r="G832" s="313"/>
      <c r="H832" s="313"/>
      <c r="I832" s="313"/>
      <c r="J832" s="313"/>
      <c r="K832" s="313"/>
      <c r="L832" s="313"/>
      <c r="M832" s="313"/>
      <c r="N832" s="313"/>
      <c r="O832" s="313"/>
      <c r="P832" s="313"/>
    </row>
    <row r="833" spans="1:16" x14ac:dyDescent="0.25">
      <c r="A833" s="314" t="s">
        <v>3</v>
      </c>
      <c r="B833" s="315"/>
      <c r="C833" s="315"/>
      <c r="D833" s="315"/>
      <c r="E833" s="316"/>
      <c r="F833" s="317" t="s">
        <v>23</v>
      </c>
      <c r="G833" s="317"/>
      <c r="H833" s="317"/>
      <c r="I833" s="317"/>
      <c r="J833" s="21" t="s">
        <v>2</v>
      </c>
      <c r="K833" s="20"/>
      <c r="L833" s="318" t="s">
        <v>4</v>
      </c>
      <c r="M833" s="318"/>
      <c r="N833" s="318"/>
      <c r="O833" s="318"/>
      <c r="P833" s="319"/>
    </row>
    <row r="834" spans="1:16" x14ac:dyDescent="0.25">
      <c r="A834" s="320" t="s">
        <v>86</v>
      </c>
      <c r="B834" s="320"/>
      <c r="C834" s="320"/>
      <c r="D834" s="320"/>
      <c r="E834" s="320"/>
      <c r="F834" s="320"/>
      <c r="G834" s="320"/>
      <c r="H834" s="320"/>
      <c r="I834" s="320"/>
      <c r="J834" s="320"/>
      <c r="K834" s="320"/>
      <c r="L834" s="320"/>
      <c r="M834" s="320"/>
      <c r="N834" s="320"/>
      <c r="O834" s="320"/>
      <c r="P834" s="320"/>
    </row>
    <row r="835" spans="1:16" x14ac:dyDescent="0.25">
      <c r="A835" s="321" t="s">
        <v>5</v>
      </c>
      <c r="B835" s="321"/>
      <c r="C835" s="321"/>
      <c r="D835" s="321"/>
      <c r="E835" s="321"/>
      <c r="F835" s="321"/>
      <c r="G835" s="321"/>
      <c r="H835" s="321"/>
      <c r="I835" s="321"/>
      <c r="J835" s="321"/>
      <c r="K835" s="321"/>
      <c r="L835" s="321"/>
      <c r="M835" s="321"/>
      <c r="N835" s="321"/>
      <c r="O835" s="321"/>
      <c r="P835" s="321"/>
    </row>
    <row r="836" spans="1:16" x14ac:dyDescent="0.25">
      <c r="A836" s="322" t="s">
        <v>6</v>
      </c>
      <c r="B836" s="322"/>
      <c r="C836" s="322"/>
      <c r="D836" s="322"/>
      <c r="E836" s="323" t="s">
        <v>150</v>
      </c>
      <c r="F836" s="323"/>
      <c r="G836" s="323"/>
      <c r="H836" s="323"/>
      <c r="I836" s="323"/>
      <c r="J836" s="322" t="s">
        <v>7</v>
      </c>
      <c r="K836" s="322"/>
      <c r="L836" s="322"/>
      <c r="M836" s="323">
        <v>12</v>
      </c>
      <c r="N836" s="323"/>
      <c r="O836" s="323"/>
      <c r="P836" s="323"/>
    </row>
    <row r="837" spans="1:16" x14ac:dyDescent="0.25">
      <c r="A837" s="322" t="s">
        <v>8</v>
      </c>
      <c r="B837" s="322"/>
      <c r="C837" s="322"/>
      <c r="D837" s="322"/>
      <c r="E837" s="323" t="s">
        <v>152</v>
      </c>
      <c r="F837" s="323"/>
      <c r="G837" s="323"/>
      <c r="H837" s="323"/>
      <c r="I837" s="323"/>
      <c r="J837" s="322" t="s">
        <v>9</v>
      </c>
      <c r="K837" s="322"/>
      <c r="L837" s="322"/>
      <c r="M837" s="323"/>
      <c r="N837" s="323"/>
      <c r="O837" s="323"/>
      <c r="P837" s="323"/>
    </row>
    <row r="838" spans="1:16" x14ac:dyDescent="0.25">
      <c r="A838" s="322" t="s">
        <v>10</v>
      </c>
      <c r="B838" s="322"/>
      <c r="C838" s="322"/>
      <c r="D838" s="322"/>
      <c r="E838" s="323"/>
      <c r="F838" s="323"/>
      <c r="G838" s="323"/>
      <c r="H838" s="323"/>
      <c r="I838" s="323"/>
      <c r="J838" s="322" t="s">
        <v>11</v>
      </c>
      <c r="K838" s="322"/>
      <c r="L838" s="322"/>
      <c r="M838" s="323"/>
      <c r="N838" s="323"/>
      <c r="O838" s="323"/>
      <c r="P838" s="323"/>
    </row>
    <row r="839" spans="1:16" x14ac:dyDescent="0.25">
      <c r="A839" s="322" t="s">
        <v>12</v>
      </c>
      <c r="B839" s="322"/>
      <c r="C839" s="322"/>
      <c r="D839" s="322"/>
      <c r="E839" s="323"/>
      <c r="F839" s="323"/>
      <c r="G839" s="323"/>
      <c r="H839" s="323"/>
      <c r="I839" s="323"/>
      <c r="J839" s="322" t="s">
        <v>13</v>
      </c>
      <c r="K839" s="322"/>
      <c r="L839" s="322"/>
      <c r="M839" s="323"/>
      <c r="N839" s="323"/>
      <c r="O839" s="323"/>
      <c r="P839" s="323"/>
    </row>
    <row r="840" spans="1:16" x14ac:dyDescent="0.25">
      <c r="A840" s="322" t="s">
        <v>14</v>
      </c>
      <c r="B840" s="322"/>
      <c r="C840" s="322"/>
      <c r="D840" s="322"/>
      <c r="E840" s="324"/>
      <c r="F840" s="324"/>
      <c r="G840" s="324"/>
      <c r="H840" s="324"/>
      <c r="I840" s="324"/>
      <c r="J840" s="324"/>
      <c r="K840" s="324"/>
      <c r="L840" s="324"/>
      <c r="M840" s="324"/>
      <c r="N840" s="324"/>
      <c r="O840" s="324"/>
      <c r="P840" s="324"/>
    </row>
    <row r="841" spans="1:16" x14ac:dyDescent="0.25">
      <c r="A841" s="320" t="s">
        <v>15</v>
      </c>
      <c r="B841" s="320"/>
      <c r="C841" s="320"/>
      <c r="D841" s="320"/>
      <c r="E841" s="320"/>
      <c r="F841" s="320"/>
      <c r="G841" s="320"/>
      <c r="H841" s="320"/>
      <c r="I841" s="320"/>
      <c r="J841" s="320"/>
      <c r="K841" s="320"/>
      <c r="L841" s="320"/>
      <c r="M841" s="320"/>
      <c r="N841" s="320"/>
      <c r="O841" s="320"/>
      <c r="P841" s="320"/>
    </row>
    <row r="842" spans="1:16" x14ac:dyDescent="0.25">
      <c r="A842" s="325" t="s">
        <v>74</v>
      </c>
      <c r="B842" s="326" t="s">
        <v>16</v>
      </c>
      <c r="C842" s="326"/>
      <c r="D842" s="326" t="s">
        <v>58</v>
      </c>
      <c r="E842" s="326"/>
      <c r="F842" s="326"/>
      <c r="G842" s="325" t="s">
        <v>62</v>
      </c>
      <c r="H842" s="325"/>
      <c r="I842" s="325"/>
      <c r="J842" s="325" t="s">
        <v>63</v>
      </c>
      <c r="K842" s="325"/>
      <c r="L842" s="325"/>
      <c r="M842" s="327" t="s">
        <v>64</v>
      </c>
      <c r="N842" s="327"/>
      <c r="O842" s="327"/>
      <c r="P842" s="11" t="s">
        <v>21</v>
      </c>
    </row>
    <row r="843" spans="1:16" ht="22.5" x14ac:dyDescent="0.25">
      <c r="A843" s="325"/>
      <c r="B843" s="326"/>
      <c r="C843" s="326"/>
      <c r="D843" s="18" t="s">
        <v>59</v>
      </c>
      <c r="E843" s="18" t="s">
        <v>60</v>
      </c>
      <c r="F843" s="18" t="s">
        <v>61</v>
      </c>
      <c r="G843" s="25" t="s">
        <v>59</v>
      </c>
      <c r="H843" s="25" t="s">
        <v>60</v>
      </c>
      <c r="I843" s="18" t="s">
        <v>65</v>
      </c>
      <c r="J843" s="18" t="s">
        <v>59</v>
      </c>
      <c r="K843" s="18" t="s">
        <v>60</v>
      </c>
      <c r="L843" s="18" t="s">
        <v>61</v>
      </c>
      <c r="M843" s="25" t="s">
        <v>59</v>
      </c>
      <c r="N843" s="25" t="s">
        <v>60</v>
      </c>
      <c r="O843" s="18" t="s">
        <v>65</v>
      </c>
      <c r="P843" s="19" t="s">
        <v>24</v>
      </c>
    </row>
    <row r="844" spans="1:16" x14ac:dyDescent="0.25">
      <c r="A844" s="307">
        <v>301</v>
      </c>
      <c r="B844" s="307" t="s">
        <v>17</v>
      </c>
      <c r="C844" s="11" t="s">
        <v>75</v>
      </c>
      <c r="D844" s="12"/>
      <c r="E844" s="12"/>
      <c r="F844" s="12"/>
      <c r="G844" s="10"/>
      <c r="H844" s="10"/>
      <c r="I844" s="10"/>
      <c r="J844" s="12"/>
      <c r="K844" s="12"/>
      <c r="L844" s="12"/>
      <c r="M844" s="12"/>
      <c r="N844" s="12"/>
      <c r="O844" s="12">
        <f>SUM(M844:N844)</f>
        <v>0</v>
      </c>
      <c r="P844" s="10"/>
    </row>
    <row r="845" spans="1:16" x14ac:dyDescent="0.25">
      <c r="A845" s="308"/>
      <c r="B845" s="308"/>
      <c r="C845" s="11" t="s">
        <v>76</v>
      </c>
      <c r="D845" s="12"/>
      <c r="E845" s="12"/>
      <c r="F845" s="12"/>
      <c r="G845" s="10"/>
      <c r="H845" s="10"/>
      <c r="I845" s="10"/>
      <c r="J845" s="12"/>
      <c r="K845" s="12"/>
      <c r="L845" s="12"/>
      <c r="M845" s="12"/>
      <c r="N845" s="12"/>
      <c r="O845" s="12"/>
      <c r="P845" s="10"/>
    </row>
    <row r="846" spans="1:16" x14ac:dyDescent="0.25">
      <c r="A846" s="328"/>
      <c r="B846" s="348" t="s">
        <v>82</v>
      </c>
      <c r="C846" s="11" t="s">
        <v>75</v>
      </c>
      <c r="D846" s="12"/>
      <c r="E846" s="12"/>
      <c r="F846" s="12"/>
      <c r="G846" s="10"/>
      <c r="H846" s="10"/>
      <c r="I846" s="10"/>
      <c r="J846" s="12"/>
      <c r="K846" s="12"/>
      <c r="L846" s="12"/>
      <c r="M846" s="12"/>
      <c r="N846" s="12"/>
      <c r="O846" s="12"/>
      <c r="P846" s="10"/>
    </row>
    <row r="847" spans="1:16" x14ac:dyDescent="0.25">
      <c r="A847" s="328"/>
      <c r="B847" s="348"/>
      <c r="C847" s="11" t="s">
        <v>76</v>
      </c>
      <c r="D847" s="12"/>
      <c r="E847" s="12"/>
      <c r="F847" s="12"/>
      <c r="G847" s="10"/>
      <c r="H847" s="10"/>
      <c r="I847" s="10"/>
      <c r="J847" s="12"/>
      <c r="K847" s="12"/>
      <c r="L847" s="12"/>
      <c r="M847" s="12"/>
      <c r="N847" s="12"/>
      <c r="O847" s="12"/>
      <c r="P847" s="10"/>
    </row>
    <row r="848" spans="1:16" x14ac:dyDescent="0.25">
      <c r="A848" s="328"/>
      <c r="B848" s="348" t="s">
        <v>83</v>
      </c>
      <c r="C848" s="11" t="s">
        <v>75</v>
      </c>
      <c r="D848" s="12"/>
      <c r="E848" s="12"/>
      <c r="F848" s="12"/>
      <c r="G848" s="10"/>
      <c r="H848" s="10"/>
      <c r="I848" s="10"/>
      <c r="J848" s="12"/>
      <c r="K848" s="12"/>
      <c r="L848" s="12"/>
      <c r="M848" s="12"/>
      <c r="N848" s="12"/>
      <c r="O848" s="12"/>
      <c r="P848" s="10"/>
    </row>
    <row r="849" spans="1:16" x14ac:dyDescent="0.25">
      <c r="A849" s="328"/>
      <c r="B849" s="348"/>
      <c r="C849" s="11" t="s">
        <v>76</v>
      </c>
      <c r="D849" s="12"/>
      <c r="E849" s="12"/>
      <c r="F849" s="12"/>
      <c r="G849" s="10"/>
      <c r="H849" s="10"/>
      <c r="I849" s="10"/>
      <c r="J849" s="12"/>
      <c r="K849" s="12"/>
      <c r="L849" s="12"/>
      <c r="M849" s="12"/>
      <c r="N849" s="12"/>
      <c r="O849" s="12"/>
      <c r="P849" s="10"/>
    </row>
    <row r="850" spans="1:16" x14ac:dyDescent="0.25">
      <c r="A850" s="349"/>
      <c r="B850" s="329" t="s">
        <v>84</v>
      </c>
      <c r="C850" s="11"/>
      <c r="D850" s="12"/>
      <c r="E850" s="12"/>
      <c r="F850" s="12"/>
      <c r="G850" s="10"/>
      <c r="H850" s="10"/>
      <c r="I850" s="10"/>
      <c r="J850" s="12"/>
      <c r="K850" s="12"/>
      <c r="L850" s="12"/>
      <c r="M850" s="12"/>
      <c r="N850" s="12"/>
      <c r="O850" s="12"/>
      <c r="P850" s="10"/>
    </row>
    <row r="851" spans="1:16" x14ac:dyDescent="0.25">
      <c r="A851" s="350"/>
      <c r="B851" s="330"/>
      <c r="C851" s="11"/>
      <c r="D851" s="12"/>
      <c r="E851" s="12"/>
      <c r="F851" s="12"/>
      <c r="G851" s="10"/>
      <c r="H851" s="10"/>
      <c r="I851" s="10"/>
      <c r="J851" s="12"/>
      <c r="K851" s="12"/>
      <c r="L851" s="12"/>
      <c r="M851" s="12"/>
      <c r="N851" s="12"/>
      <c r="O851" s="12"/>
      <c r="P851" s="10"/>
    </row>
    <row r="852" spans="1:16" x14ac:dyDescent="0.25">
      <c r="A852" s="328"/>
      <c r="B852" s="348" t="s">
        <v>79</v>
      </c>
      <c r="C852" s="11" t="s">
        <v>75</v>
      </c>
      <c r="D852" s="12"/>
      <c r="E852" s="12"/>
      <c r="F852" s="12"/>
      <c r="G852" s="10"/>
      <c r="H852" s="10"/>
      <c r="I852" s="10"/>
      <c r="J852" s="12"/>
      <c r="K852" s="12"/>
      <c r="L852" s="12"/>
      <c r="M852" s="12"/>
      <c r="N852" s="12"/>
      <c r="O852" s="12"/>
      <c r="P852" s="10"/>
    </row>
    <row r="853" spans="1:16" x14ac:dyDescent="0.25">
      <c r="A853" s="328"/>
      <c r="B853" s="348"/>
      <c r="C853" s="11" t="s">
        <v>76</v>
      </c>
      <c r="D853" s="12"/>
      <c r="E853" s="12"/>
      <c r="F853" s="12"/>
      <c r="G853" s="10"/>
      <c r="H853" s="10"/>
      <c r="I853" s="10"/>
      <c r="J853" s="12"/>
      <c r="K853" s="12"/>
      <c r="L853" s="12"/>
      <c r="M853" s="12"/>
      <c r="N853" s="12"/>
      <c r="O853" s="12"/>
      <c r="P853" s="10"/>
    </row>
    <row r="854" spans="1:16" x14ac:dyDescent="0.25">
      <c r="A854" s="328" t="s">
        <v>68</v>
      </c>
      <c r="B854" s="348" t="s">
        <v>66</v>
      </c>
      <c r="C854" s="11" t="s">
        <v>75</v>
      </c>
      <c r="D854" s="12"/>
      <c r="E854" s="12"/>
      <c r="F854" s="12"/>
      <c r="G854" s="10"/>
      <c r="H854" s="10"/>
      <c r="I854" s="10"/>
      <c r="J854" s="12"/>
      <c r="K854" s="12"/>
      <c r="L854" s="12"/>
      <c r="M854" s="12"/>
      <c r="N854" s="12"/>
      <c r="O854" s="12"/>
      <c r="P854" s="10"/>
    </row>
    <row r="855" spans="1:16" x14ac:dyDescent="0.25">
      <c r="A855" s="328"/>
      <c r="B855" s="348"/>
      <c r="C855" s="11" t="s">
        <v>76</v>
      </c>
      <c r="D855" s="12"/>
      <c r="E855" s="12"/>
      <c r="F855" s="12"/>
      <c r="G855" s="10"/>
      <c r="H855" s="10"/>
      <c r="I855" s="10"/>
      <c r="J855" s="12"/>
      <c r="K855" s="12"/>
      <c r="L855" s="12"/>
      <c r="M855" s="12"/>
      <c r="N855" s="12"/>
      <c r="O855" s="12"/>
      <c r="P855" s="10"/>
    </row>
    <row r="856" spans="1:16" x14ac:dyDescent="0.25">
      <c r="A856" s="328" t="s">
        <v>70</v>
      </c>
      <c r="B856" s="335" t="s">
        <v>115</v>
      </c>
      <c r="C856" s="11" t="s">
        <v>75</v>
      </c>
      <c r="D856" s="12"/>
      <c r="E856" s="12"/>
      <c r="F856" s="12"/>
      <c r="G856" s="10"/>
      <c r="H856" s="10"/>
      <c r="I856" s="10"/>
      <c r="J856" s="12"/>
      <c r="K856" s="12"/>
      <c r="L856" s="12"/>
      <c r="M856" s="12"/>
      <c r="N856" s="12"/>
      <c r="O856" s="12"/>
      <c r="P856" s="10"/>
    </row>
    <row r="857" spans="1:16" x14ac:dyDescent="0.25">
      <c r="A857" s="328"/>
      <c r="B857" s="335"/>
      <c r="C857" s="11" t="s">
        <v>76</v>
      </c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</row>
    <row r="858" spans="1:16" x14ac:dyDescent="0.25">
      <c r="A858" s="321" t="s">
        <v>57</v>
      </c>
      <c r="B858" s="321"/>
      <c r="C858" s="10"/>
      <c r="D858" s="320" t="s">
        <v>19</v>
      </c>
      <c r="E858" s="320"/>
      <c r="F858" s="320"/>
      <c r="G858" s="320"/>
      <c r="H858" s="320"/>
      <c r="I858" s="320"/>
      <c r="J858" s="320"/>
      <c r="K858" s="12" t="s">
        <v>56</v>
      </c>
      <c r="L858" s="324"/>
      <c r="M858" s="324"/>
      <c r="N858" s="324"/>
      <c r="O858" s="324"/>
      <c r="P858" s="324"/>
    </row>
    <row r="859" spans="1:16" x14ac:dyDescent="0.25">
      <c r="A859" s="336" t="s">
        <v>71</v>
      </c>
      <c r="B859" s="336"/>
      <c r="C859" s="336"/>
      <c r="D859" s="336"/>
      <c r="E859" s="336"/>
      <c r="F859" s="336"/>
      <c r="G859" s="336"/>
      <c r="H859" s="336"/>
      <c r="I859" s="336"/>
      <c r="J859" s="336"/>
      <c r="K859" s="336"/>
      <c r="L859" s="336"/>
      <c r="M859" s="336"/>
      <c r="N859" s="336"/>
      <c r="O859" s="336"/>
      <c r="P859" s="336"/>
    </row>
    <row r="860" spans="1:16" x14ac:dyDescent="0.25">
      <c r="A860" s="320" t="s">
        <v>72</v>
      </c>
      <c r="B860" s="320"/>
      <c r="C860" s="320"/>
      <c r="D860" s="320"/>
      <c r="E860" s="320"/>
      <c r="F860" s="320"/>
      <c r="G860" s="320"/>
      <c r="H860" s="320"/>
      <c r="I860" s="320"/>
      <c r="J860" s="320"/>
      <c r="K860" s="320"/>
      <c r="L860" s="320"/>
      <c r="M860" s="320"/>
      <c r="N860" s="320"/>
      <c r="O860" s="320"/>
      <c r="P860" s="320"/>
    </row>
    <row r="861" spans="1:16" x14ac:dyDescent="0.25">
      <c r="A861" s="320" t="s">
        <v>20</v>
      </c>
      <c r="B861" s="320"/>
      <c r="C861" s="320"/>
      <c r="D861" s="320"/>
      <c r="E861" s="320"/>
      <c r="F861" s="320"/>
      <c r="G861" s="320"/>
      <c r="H861" s="320" t="s">
        <v>56</v>
      </c>
      <c r="I861" s="320"/>
      <c r="J861" s="320"/>
      <c r="K861" s="320"/>
      <c r="L861" s="320"/>
      <c r="M861" s="320"/>
      <c r="N861" s="320"/>
      <c r="O861" s="320"/>
      <c r="P861" s="320"/>
    </row>
    <row r="862" spans="1:16" x14ac:dyDescent="0.25">
      <c r="A862" s="321" t="s">
        <v>73</v>
      </c>
      <c r="B862" s="321"/>
      <c r="C862" s="321"/>
      <c r="D862" s="321"/>
      <c r="E862" s="321"/>
      <c r="F862" s="321"/>
      <c r="G862" s="321"/>
      <c r="H862" s="321"/>
      <c r="I862" s="321"/>
      <c r="J862" s="321"/>
      <c r="K862" s="321"/>
      <c r="L862" s="321"/>
      <c r="M862" s="321"/>
      <c r="N862" s="321"/>
      <c r="O862" s="321"/>
      <c r="P862" s="321"/>
    </row>
    <row r="863" spans="1:16" x14ac:dyDescent="0.25">
      <c r="A863" s="322" t="s">
        <v>25</v>
      </c>
      <c r="B863" s="322"/>
      <c r="C863" s="322"/>
      <c r="D863" s="322"/>
      <c r="E863" s="322"/>
      <c r="F863" s="322"/>
      <c r="G863" s="322"/>
      <c r="H863" s="322"/>
      <c r="I863" s="322"/>
      <c r="J863" s="322"/>
      <c r="K863" s="322"/>
      <c r="L863" s="322"/>
      <c r="M863" s="322"/>
      <c r="N863" s="322"/>
      <c r="O863" s="322"/>
      <c r="P863" s="322"/>
    </row>
    <row r="864" spans="1:16" x14ac:dyDescent="0.25">
      <c r="A864" s="322" t="s">
        <v>26</v>
      </c>
      <c r="B864" s="322"/>
      <c r="C864" s="322"/>
      <c r="D864" s="322"/>
      <c r="E864" s="322"/>
      <c r="F864" s="322"/>
      <c r="G864" s="322"/>
      <c r="H864" s="322"/>
      <c r="I864" s="322"/>
      <c r="J864" s="322"/>
      <c r="K864" s="322"/>
      <c r="L864" s="322"/>
      <c r="M864" s="322"/>
      <c r="N864" s="322"/>
      <c r="O864" s="322"/>
      <c r="P864" s="322"/>
    </row>
    <row r="865" spans="1:16" x14ac:dyDescent="0.25">
      <c r="A865" s="321" t="s">
        <v>27</v>
      </c>
      <c r="B865" s="321"/>
      <c r="C865" s="320"/>
      <c r="D865" s="320"/>
      <c r="E865" s="320"/>
      <c r="F865" s="320"/>
      <c r="G865" s="320"/>
      <c r="H865" s="320"/>
      <c r="I865" s="320"/>
      <c r="J865" s="320"/>
      <c r="K865" s="320"/>
      <c r="L865" s="320"/>
      <c r="M865" s="320"/>
      <c r="N865" s="320"/>
      <c r="O865" s="320"/>
      <c r="P865" s="320"/>
    </row>
    <row r="866" spans="1:16" x14ac:dyDescent="0.25">
      <c r="A866" s="321" t="s">
        <v>28</v>
      </c>
      <c r="B866" s="321"/>
      <c r="C866" s="320"/>
      <c r="D866" s="320"/>
      <c r="E866" s="320"/>
      <c r="F866" s="320"/>
      <c r="G866" s="320"/>
      <c r="H866" s="320"/>
      <c r="I866" s="320"/>
      <c r="J866" s="320"/>
      <c r="K866" s="320"/>
      <c r="L866" s="320"/>
      <c r="M866" s="320"/>
      <c r="N866" s="320"/>
      <c r="O866" s="320"/>
      <c r="P866" s="320"/>
    </row>
    <row r="867" spans="1:16" x14ac:dyDescent="0.25">
      <c r="A867" s="321" t="s">
        <v>29</v>
      </c>
      <c r="B867" s="321"/>
      <c r="C867" s="320"/>
      <c r="D867" s="320"/>
      <c r="E867" s="320"/>
      <c r="F867" s="320"/>
      <c r="G867" s="320"/>
      <c r="H867" s="320"/>
      <c r="I867" s="320"/>
      <c r="J867" s="320"/>
      <c r="K867" s="320"/>
      <c r="L867" s="320"/>
      <c r="M867" s="320"/>
      <c r="N867" s="320"/>
      <c r="O867" s="320"/>
      <c r="P867" s="320"/>
    </row>
    <row r="868" spans="1:16" x14ac:dyDescent="0.25">
      <c r="A868" s="320" t="s">
        <v>30</v>
      </c>
      <c r="B868" s="320"/>
      <c r="C868" s="320"/>
      <c r="D868" s="320"/>
      <c r="E868" s="320"/>
      <c r="F868" s="324"/>
      <c r="G868" s="324"/>
      <c r="H868" s="324"/>
      <c r="I868" s="324"/>
      <c r="J868" s="324"/>
      <c r="K868" s="324"/>
      <c r="L868" s="324"/>
      <c r="M868" s="320" t="s">
        <v>31</v>
      </c>
      <c r="N868" s="320"/>
      <c r="O868" s="320"/>
      <c r="P868" s="320"/>
    </row>
    <row r="869" spans="1:16" x14ac:dyDescent="0.25">
      <c r="A869" s="320"/>
      <c r="B869" s="320"/>
      <c r="C869" s="320"/>
      <c r="D869" s="320"/>
      <c r="E869" s="320"/>
      <c r="F869" s="324"/>
      <c r="G869" s="324"/>
      <c r="H869" s="324"/>
      <c r="I869" s="324"/>
      <c r="J869" s="324"/>
      <c r="K869" s="324"/>
      <c r="L869" s="324"/>
      <c r="M869" s="320"/>
      <c r="N869" s="320"/>
      <c r="O869" s="320"/>
      <c r="P869" s="320"/>
    </row>
    <row r="870" spans="1:16" x14ac:dyDescent="0.25">
      <c r="A870" s="320"/>
      <c r="B870" s="320"/>
      <c r="C870" s="320"/>
      <c r="D870" s="320"/>
      <c r="E870" s="320"/>
      <c r="F870" s="324"/>
      <c r="G870" s="324"/>
      <c r="H870" s="324"/>
      <c r="I870" s="324"/>
      <c r="J870" s="324"/>
      <c r="K870" s="324"/>
      <c r="L870" s="324"/>
      <c r="M870" s="320"/>
      <c r="N870" s="320"/>
      <c r="O870" s="320"/>
      <c r="P870" s="320"/>
    </row>
    <row r="871" spans="1:16" x14ac:dyDescent="0.25">
      <c r="A871" s="320"/>
      <c r="B871" s="320"/>
      <c r="C871" s="320"/>
      <c r="D871" s="320"/>
      <c r="E871" s="320"/>
      <c r="F871" s="324"/>
      <c r="G871" s="324"/>
      <c r="H871" s="324"/>
      <c r="I871" s="324"/>
      <c r="J871" s="324"/>
      <c r="K871" s="324"/>
      <c r="L871" s="324"/>
      <c r="M871" s="320"/>
      <c r="N871" s="320"/>
      <c r="O871" s="320"/>
      <c r="P871" s="320"/>
    </row>
    <row r="872" spans="1:16" x14ac:dyDescent="0.25">
      <c r="B872" s="339" t="s">
        <v>49</v>
      </c>
      <c r="C872" s="340"/>
      <c r="D872" s="340"/>
      <c r="E872" s="340"/>
      <c r="F872" s="340"/>
      <c r="G872" s="340"/>
      <c r="H872" s="340"/>
      <c r="I872" s="341"/>
      <c r="J872" s="342" t="s">
        <v>50</v>
      </c>
      <c r="K872" s="340"/>
      <c r="L872" s="340"/>
      <c r="M872" s="340"/>
      <c r="N872" s="340"/>
      <c r="O872" s="340"/>
      <c r="P872" s="343"/>
    </row>
    <row r="873" spans="1:16" x14ac:dyDescent="0.25">
      <c r="B873" s="16" t="s">
        <v>32</v>
      </c>
      <c r="C873" s="22"/>
      <c r="D873" s="337" t="s">
        <v>21</v>
      </c>
      <c r="E873" s="338"/>
      <c r="F873" s="2" t="s">
        <v>32</v>
      </c>
      <c r="G873" s="13"/>
      <c r="H873" s="13"/>
      <c r="I873" s="14" t="s">
        <v>21</v>
      </c>
      <c r="J873" s="4"/>
      <c r="K873" s="4"/>
      <c r="L873" s="4"/>
      <c r="M873" s="3" t="s">
        <v>51</v>
      </c>
      <c r="N873" s="4"/>
      <c r="O873" s="3" t="s">
        <v>21</v>
      </c>
      <c r="P873" s="5"/>
    </row>
    <row r="874" spans="1:16" x14ac:dyDescent="0.25">
      <c r="B874" s="6" t="s">
        <v>33</v>
      </c>
      <c r="C874" s="17"/>
      <c r="D874" s="344" t="s">
        <v>37</v>
      </c>
      <c r="E874" s="345"/>
      <c r="F874" s="344" t="s">
        <v>41</v>
      </c>
      <c r="G874" s="345"/>
      <c r="H874" s="13"/>
      <c r="I874" s="13" t="s">
        <v>42</v>
      </c>
      <c r="J874" s="4"/>
      <c r="K874" s="4"/>
      <c r="L874" s="4"/>
      <c r="M874" s="344">
        <v>3</v>
      </c>
      <c r="N874" s="345"/>
      <c r="O874" s="13" t="s">
        <v>52</v>
      </c>
      <c r="P874" s="5"/>
    </row>
    <row r="875" spans="1:16" x14ac:dyDescent="0.25">
      <c r="B875" s="6" t="s">
        <v>34</v>
      </c>
      <c r="C875" s="17"/>
      <c r="D875" s="344" t="s">
        <v>38</v>
      </c>
      <c r="E875" s="345"/>
      <c r="F875" s="344" t="s">
        <v>43</v>
      </c>
      <c r="G875" s="345"/>
      <c r="H875" s="13"/>
      <c r="I875" s="13" t="s">
        <v>44</v>
      </c>
      <c r="J875" s="4"/>
      <c r="K875" s="4"/>
      <c r="L875" s="4"/>
      <c r="M875" s="344">
        <v>2</v>
      </c>
      <c r="N875" s="345"/>
      <c r="O875" s="13" t="s">
        <v>53</v>
      </c>
      <c r="P875" s="5"/>
    </row>
    <row r="876" spans="1:16" x14ac:dyDescent="0.25">
      <c r="B876" s="6" t="s">
        <v>35</v>
      </c>
      <c r="C876" s="17"/>
      <c r="D876" s="344" t="s">
        <v>39</v>
      </c>
      <c r="E876" s="345"/>
      <c r="F876" s="344" t="s">
        <v>45</v>
      </c>
      <c r="G876" s="345"/>
      <c r="H876" s="13"/>
      <c r="I876" s="13" t="s">
        <v>46</v>
      </c>
      <c r="J876" s="4"/>
      <c r="K876" s="4"/>
      <c r="L876" s="4"/>
      <c r="M876" s="344">
        <v>1</v>
      </c>
      <c r="N876" s="345"/>
      <c r="O876" s="13" t="s">
        <v>54</v>
      </c>
      <c r="P876" s="5"/>
    </row>
    <row r="877" spans="1:16" ht="15.75" thickBot="1" x14ac:dyDescent="0.3">
      <c r="B877" s="7" t="s">
        <v>36</v>
      </c>
      <c r="C877" s="23"/>
      <c r="D877" s="346" t="s">
        <v>40</v>
      </c>
      <c r="E877" s="347"/>
      <c r="F877" s="346" t="s">
        <v>47</v>
      </c>
      <c r="G877" s="347"/>
      <c r="H877" s="15"/>
      <c r="I877" s="15" t="s">
        <v>48</v>
      </c>
      <c r="J877" s="8"/>
      <c r="K877" s="8"/>
      <c r="L877" s="8"/>
      <c r="M877" s="8"/>
      <c r="N877" s="8"/>
      <c r="O877" s="8"/>
      <c r="P877" s="9"/>
    </row>
    <row r="879" spans="1:16" ht="15.75" x14ac:dyDescent="0.25">
      <c r="A879" s="10"/>
      <c r="B879" s="309" t="s">
        <v>0</v>
      </c>
      <c r="C879" s="310"/>
      <c r="D879" s="310"/>
      <c r="E879" s="310"/>
      <c r="F879" s="310"/>
      <c r="G879" s="310"/>
      <c r="H879" s="310"/>
      <c r="I879" s="310"/>
      <c r="J879" s="310"/>
      <c r="K879" s="310"/>
      <c r="L879" s="311"/>
      <c r="M879" s="312" t="s">
        <v>1</v>
      </c>
      <c r="N879" s="312"/>
      <c r="O879" s="312"/>
      <c r="P879" s="312"/>
    </row>
    <row r="880" spans="1:16" ht="21" x14ac:dyDescent="0.35">
      <c r="A880" s="313" t="s">
        <v>22</v>
      </c>
      <c r="B880" s="313"/>
      <c r="C880" s="313"/>
      <c r="D880" s="313"/>
      <c r="E880" s="313"/>
      <c r="F880" s="313"/>
      <c r="G880" s="313"/>
      <c r="H880" s="313"/>
      <c r="I880" s="313"/>
      <c r="J880" s="313"/>
      <c r="K880" s="313"/>
      <c r="L880" s="313"/>
      <c r="M880" s="313"/>
      <c r="N880" s="313"/>
      <c r="O880" s="313"/>
      <c r="P880" s="313"/>
    </row>
    <row r="881" spans="1:16" x14ac:dyDescent="0.25">
      <c r="A881" s="314" t="s">
        <v>3</v>
      </c>
      <c r="B881" s="315"/>
      <c r="C881" s="315"/>
      <c r="D881" s="315"/>
      <c r="E881" s="316"/>
      <c r="F881" s="317" t="s">
        <v>23</v>
      </c>
      <c r="G881" s="317"/>
      <c r="H881" s="317"/>
      <c r="I881" s="317"/>
      <c r="J881" s="21" t="s">
        <v>2</v>
      </c>
      <c r="K881" s="20"/>
      <c r="L881" s="318" t="s">
        <v>4</v>
      </c>
      <c r="M881" s="318"/>
      <c r="N881" s="318"/>
      <c r="O881" s="318"/>
      <c r="P881" s="319"/>
    </row>
    <row r="882" spans="1:16" x14ac:dyDescent="0.25">
      <c r="A882" s="320" t="s">
        <v>86</v>
      </c>
      <c r="B882" s="320"/>
      <c r="C882" s="320"/>
      <c r="D882" s="320"/>
      <c r="E882" s="320"/>
      <c r="F882" s="320"/>
      <c r="G882" s="320"/>
      <c r="H882" s="320"/>
      <c r="I882" s="320"/>
      <c r="J882" s="320"/>
      <c r="K882" s="320"/>
      <c r="L882" s="320"/>
      <c r="M882" s="320"/>
      <c r="N882" s="320"/>
      <c r="O882" s="320"/>
      <c r="P882" s="320"/>
    </row>
    <row r="883" spans="1:16" x14ac:dyDescent="0.25">
      <c r="A883" s="321" t="s">
        <v>5</v>
      </c>
      <c r="B883" s="321"/>
      <c r="C883" s="321"/>
      <c r="D883" s="321"/>
      <c r="E883" s="321"/>
      <c r="F883" s="321"/>
      <c r="G883" s="321"/>
      <c r="H883" s="321"/>
      <c r="I883" s="321"/>
      <c r="J883" s="321"/>
      <c r="K883" s="321"/>
      <c r="L883" s="321"/>
      <c r="M883" s="321"/>
      <c r="N883" s="321"/>
      <c r="O883" s="321"/>
      <c r="P883" s="321"/>
    </row>
    <row r="884" spans="1:16" x14ac:dyDescent="0.25">
      <c r="A884" s="322" t="s">
        <v>6</v>
      </c>
      <c r="B884" s="322"/>
      <c r="C884" s="322"/>
      <c r="D884" s="322"/>
      <c r="E884" s="323" t="s">
        <v>150</v>
      </c>
      <c r="F884" s="323"/>
      <c r="G884" s="323"/>
      <c r="H884" s="323"/>
      <c r="I884" s="323"/>
      <c r="J884" s="322" t="s">
        <v>7</v>
      </c>
      <c r="K884" s="322"/>
      <c r="L884" s="322"/>
      <c r="M884" s="323">
        <v>12</v>
      </c>
      <c r="N884" s="323"/>
      <c r="O884" s="323"/>
      <c r="P884" s="323"/>
    </row>
    <row r="885" spans="1:16" x14ac:dyDescent="0.25">
      <c r="A885" s="322" t="s">
        <v>8</v>
      </c>
      <c r="B885" s="322"/>
      <c r="C885" s="322"/>
      <c r="D885" s="322"/>
      <c r="E885" s="323" t="s">
        <v>152</v>
      </c>
      <c r="F885" s="323"/>
      <c r="G885" s="323"/>
      <c r="H885" s="323"/>
      <c r="I885" s="323"/>
      <c r="J885" s="322" t="s">
        <v>9</v>
      </c>
      <c r="K885" s="322"/>
      <c r="L885" s="322"/>
      <c r="M885" s="323"/>
      <c r="N885" s="323"/>
      <c r="O885" s="323"/>
      <c r="P885" s="323"/>
    </row>
    <row r="886" spans="1:16" x14ac:dyDescent="0.25">
      <c r="A886" s="322" t="s">
        <v>10</v>
      </c>
      <c r="B886" s="322"/>
      <c r="C886" s="322"/>
      <c r="D886" s="322"/>
      <c r="E886" s="323"/>
      <c r="F886" s="323"/>
      <c r="G886" s="323"/>
      <c r="H886" s="323"/>
      <c r="I886" s="323"/>
      <c r="J886" s="322" t="s">
        <v>11</v>
      </c>
      <c r="K886" s="322"/>
      <c r="L886" s="322"/>
      <c r="M886" s="323"/>
      <c r="N886" s="323"/>
      <c r="O886" s="323"/>
      <c r="P886" s="323"/>
    </row>
    <row r="887" spans="1:16" x14ac:dyDescent="0.25">
      <c r="A887" s="322" t="s">
        <v>12</v>
      </c>
      <c r="B887" s="322"/>
      <c r="C887" s="322"/>
      <c r="D887" s="322"/>
      <c r="E887" s="323"/>
      <c r="F887" s="323"/>
      <c r="G887" s="323"/>
      <c r="H887" s="323"/>
      <c r="I887" s="323"/>
      <c r="J887" s="322" t="s">
        <v>13</v>
      </c>
      <c r="K887" s="322"/>
      <c r="L887" s="322"/>
      <c r="M887" s="323"/>
      <c r="N887" s="323"/>
      <c r="O887" s="323"/>
      <c r="P887" s="323"/>
    </row>
    <row r="888" spans="1:16" x14ac:dyDescent="0.25">
      <c r="A888" s="322" t="s">
        <v>14</v>
      </c>
      <c r="B888" s="322"/>
      <c r="C888" s="322"/>
      <c r="D888" s="322"/>
      <c r="E888" s="324"/>
      <c r="F888" s="324"/>
      <c r="G888" s="324"/>
      <c r="H888" s="324"/>
      <c r="I888" s="324"/>
      <c r="J888" s="324"/>
      <c r="K888" s="324"/>
      <c r="L888" s="324"/>
      <c r="M888" s="324"/>
      <c r="N888" s="324"/>
      <c r="O888" s="324"/>
      <c r="P888" s="324"/>
    </row>
    <row r="889" spans="1:16" x14ac:dyDescent="0.25">
      <c r="A889" s="320" t="s">
        <v>15</v>
      </c>
      <c r="B889" s="320"/>
      <c r="C889" s="320"/>
      <c r="D889" s="320"/>
      <c r="E889" s="320"/>
      <c r="F889" s="320"/>
      <c r="G889" s="320"/>
      <c r="H889" s="320"/>
      <c r="I889" s="320"/>
      <c r="J889" s="320"/>
      <c r="K889" s="320"/>
      <c r="L889" s="320"/>
      <c r="M889" s="320"/>
      <c r="N889" s="320"/>
      <c r="O889" s="320"/>
      <c r="P889" s="320"/>
    </row>
    <row r="890" spans="1:16" x14ac:dyDescent="0.25">
      <c r="A890" s="325" t="s">
        <v>74</v>
      </c>
      <c r="B890" s="326" t="s">
        <v>16</v>
      </c>
      <c r="C890" s="326"/>
      <c r="D890" s="326" t="s">
        <v>58</v>
      </c>
      <c r="E890" s="326"/>
      <c r="F890" s="326"/>
      <c r="G890" s="325" t="s">
        <v>62</v>
      </c>
      <c r="H890" s="325"/>
      <c r="I890" s="325"/>
      <c r="J890" s="325" t="s">
        <v>63</v>
      </c>
      <c r="K890" s="325"/>
      <c r="L890" s="325"/>
      <c r="M890" s="327" t="s">
        <v>64</v>
      </c>
      <c r="N890" s="327"/>
      <c r="O890" s="327"/>
      <c r="P890" s="11" t="s">
        <v>21</v>
      </c>
    </row>
    <row r="891" spans="1:16" ht="22.5" x14ac:dyDescent="0.25">
      <c r="A891" s="325"/>
      <c r="B891" s="326"/>
      <c r="C891" s="326"/>
      <c r="D891" s="18" t="s">
        <v>59</v>
      </c>
      <c r="E891" s="18" t="s">
        <v>60</v>
      </c>
      <c r="F891" s="18" t="s">
        <v>61</v>
      </c>
      <c r="G891" s="25" t="s">
        <v>59</v>
      </c>
      <c r="H891" s="25" t="s">
        <v>60</v>
      </c>
      <c r="I891" s="18" t="s">
        <v>65</v>
      </c>
      <c r="J891" s="18" t="s">
        <v>59</v>
      </c>
      <c r="K891" s="18" t="s">
        <v>60</v>
      </c>
      <c r="L891" s="18" t="s">
        <v>61</v>
      </c>
      <c r="M891" s="25" t="s">
        <v>59</v>
      </c>
      <c r="N891" s="25" t="s">
        <v>60</v>
      </c>
      <c r="O891" s="18" t="s">
        <v>65</v>
      </c>
      <c r="P891" s="19" t="s">
        <v>24</v>
      </c>
    </row>
    <row r="892" spans="1:16" x14ac:dyDescent="0.25">
      <c r="A892" s="307">
        <v>301</v>
      </c>
      <c r="B892" s="307" t="s">
        <v>17</v>
      </c>
      <c r="C892" s="11" t="s">
        <v>75</v>
      </c>
      <c r="D892" s="12"/>
      <c r="E892" s="12"/>
      <c r="F892" s="12"/>
      <c r="G892" s="10"/>
      <c r="H892" s="10"/>
      <c r="I892" s="10"/>
      <c r="J892" s="12"/>
      <c r="K892" s="12"/>
      <c r="L892" s="12"/>
      <c r="M892" s="12"/>
      <c r="N892" s="12"/>
      <c r="O892" s="12">
        <f>SUM(M892:N892)</f>
        <v>0</v>
      </c>
      <c r="P892" s="10"/>
    </row>
    <row r="893" spans="1:16" x14ac:dyDescent="0.25">
      <c r="A893" s="308"/>
      <c r="B893" s="308"/>
      <c r="C893" s="11" t="s">
        <v>76</v>
      </c>
      <c r="D893" s="12"/>
      <c r="E893" s="12"/>
      <c r="F893" s="12"/>
      <c r="G893" s="10"/>
      <c r="H893" s="10"/>
      <c r="I893" s="10"/>
      <c r="J893" s="12"/>
      <c r="K893" s="12"/>
      <c r="L893" s="12"/>
      <c r="M893" s="12"/>
      <c r="N893" s="12"/>
      <c r="O893" s="12"/>
      <c r="P893" s="10"/>
    </row>
    <row r="894" spans="1:16" x14ac:dyDescent="0.25">
      <c r="A894" s="328"/>
      <c r="B894" s="348" t="s">
        <v>82</v>
      </c>
      <c r="C894" s="11" t="s">
        <v>75</v>
      </c>
      <c r="D894" s="12"/>
      <c r="E894" s="12"/>
      <c r="F894" s="12"/>
      <c r="G894" s="10"/>
      <c r="H894" s="10"/>
      <c r="I894" s="10"/>
      <c r="J894" s="12"/>
      <c r="K894" s="12"/>
      <c r="L894" s="12"/>
      <c r="M894" s="12"/>
      <c r="N894" s="12"/>
      <c r="O894" s="12"/>
      <c r="P894" s="10"/>
    </row>
    <row r="895" spans="1:16" x14ac:dyDescent="0.25">
      <c r="A895" s="328"/>
      <c r="B895" s="348"/>
      <c r="C895" s="11" t="s">
        <v>76</v>
      </c>
      <c r="D895" s="12"/>
      <c r="E895" s="12"/>
      <c r="F895" s="12"/>
      <c r="G895" s="10"/>
      <c r="H895" s="10"/>
      <c r="I895" s="10"/>
      <c r="J895" s="12"/>
      <c r="K895" s="12"/>
      <c r="L895" s="12"/>
      <c r="M895" s="12"/>
      <c r="N895" s="12"/>
      <c r="O895" s="12"/>
      <c r="P895" s="10"/>
    </row>
    <row r="896" spans="1:16" x14ac:dyDescent="0.25">
      <c r="A896" s="328"/>
      <c r="B896" s="348" t="s">
        <v>83</v>
      </c>
      <c r="C896" s="11" t="s">
        <v>75</v>
      </c>
      <c r="D896" s="12"/>
      <c r="E896" s="12"/>
      <c r="F896" s="12"/>
      <c r="G896" s="10"/>
      <c r="H896" s="10"/>
      <c r="I896" s="10"/>
      <c r="J896" s="12"/>
      <c r="K896" s="12"/>
      <c r="L896" s="12"/>
      <c r="M896" s="12"/>
      <c r="N896" s="12"/>
      <c r="O896" s="12"/>
      <c r="P896" s="10"/>
    </row>
    <row r="897" spans="1:16" x14ac:dyDescent="0.25">
      <c r="A897" s="328"/>
      <c r="B897" s="348"/>
      <c r="C897" s="11" t="s">
        <v>76</v>
      </c>
      <c r="D897" s="12"/>
      <c r="E897" s="12"/>
      <c r="F897" s="12"/>
      <c r="G897" s="10"/>
      <c r="H897" s="10"/>
      <c r="I897" s="10"/>
      <c r="J897" s="12"/>
      <c r="K897" s="12"/>
      <c r="L897" s="12"/>
      <c r="M897" s="12"/>
      <c r="N897" s="12"/>
      <c r="O897" s="12"/>
      <c r="P897" s="10"/>
    </row>
    <row r="898" spans="1:16" x14ac:dyDescent="0.25">
      <c r="A898" s="349"/>
      <c r="B898" s="329" t="s">
        <v>84</v>
      </c>
      <c r="C898" s="11"/>
      <c r="D898" s="12"/>
      <c r="E898" s="12"/>
      <c r="F898" s="12"/>
      <c r="G898" s="10"/>
      <c r="H898" s="10"/>
      <c r="I898" s="10"/>
      <c r="J898" s="12"/>
      <c r="K898" s="12"/>
      <c r="L898" s="12"/>
      <c r="M898" s="12"/>
      <c r="N898" s="12"/>
      <c r="O898" s="12"/>
      <c r="P898" s="10"/>
    </row>
    <row r="899" spans="1:16" x14ac:dyDescent="0.25">
      <c r="A899" s="350"/>
      <c r="B899" s="330"/>
      <c r="C899" s="11"/>
      <c r="D899" s="12"/>
      <c r="E899" s="12"/>
      <c r="F899" s="12"/>
      <c r="G899" s="10"/>
      <c r="H899" s="10"/>
      <c r="I899" s="10"/>
      <c r="J899" s="12"/>
      <c r="K899" s="12"/>
      <c r="L899" s="12"/>
      <c r="M899" s="12"/>
      <c r="N899" s="12"/>
      <c r="O899" s="12"/>
      <c r="P899" s="10"/>
    </row>
    <row r="900" spans="1:16" x14ac:dyDescent="0.25">
      <c r="A900" s="328"/>
      <c r="B900" s="348" t="s">
        <v>79</v>
      </c>
      <c r="C900" s="11" t="s">
        <v>75</v>
      </c>
      <c r="D900" s="12"/>
      <c r="E900" s="12"/>
      <c r="F900" s="12"/>
      <c r="G900" s="10"/>
      <c r="H900" s="10"/>
      <c r="I900" s="10"/>
      <c r="J900" s="12"/>
      <c r="K900" s="12"/>
      <c r="L900" s="12"/>
      <c r="M900" s="12"/>
      <c r="N900" s="12"/>
      <c r="O900" s="12"/>
      <c r="P900" s="10"/>
    </row>
    <row r="901" spans="1:16" x14ac:dyDescent="0.25">
      <c r="A901" s="328"/>
      <c r="B901" s="348"/>
      <c r="C901" s="11" t="s">
        <v>76</v>
      </c>
      <c r="D901" s="12"/>
      <c r="E901" s="12"/>
      <c r="F901" s="12"/>
      <c r="G901" s="10"/>
      <c r="H901" s="10"/>
      <c r="I901" s="10"/>
      <c r="J901" s="12"/>
      <c r="K901" s="12"/>
      <c r="L901" s="12"/>
      <c r="M901" s="12"/>
      <c r="N901" s="12"/>
      <c r="O901" s="12"/>
      <c r="P901" s="10"/>
    </row>
    <row r="902" spans="1:16" x14ac:dyDescent="0.25">
      <c r="A902" s="328" t="s">
        <v>68</v>
      </c>
      <c r="B902" s="348" t="s">
        <v>66</v>
      </c>
      <c r="C902" s="11" t="s">
        <v>75</v>
      </c>
      <c r="D902" s="12"/>
      <c r="E902" s="12"/>
      <c r="F902" s="12"/>
      <c r="G902" s="10"/>
      <c r="H902" s="10"/>
      <c r="I902" s="10"/>
      <c r="J902" s="12"/>
      <c r="K902" s="12"/>
      <c r="L902" s="12"/>
      <c r="M902" s="12"/>
      <c r="N902" s="12"/>
      <c r="O902" s="12"/>
      <c r="P902" s="10"/>
    </row>
    <row r="903" spans="1:16" x14ac:dyDescent="0.25">
      <c r="A903" s="328"/>
      <c r="B903" s="348"/>
      <c r="C903" s="11" t="s">
        <v>76</v>
      </c>
      <c r="D903" s="12"/>
      <c r="E903" s="12"/>
      <c r="F903" s="12"/>
      <c r="G903" s="10"/>
      <c r="H903" s="10"/>
      <c r="I903" s="10"/>
      <c r="J903" s="12"/>
      <c r="K903" s="12"/>
      <c r="L903" s="12"/>
      <c r="M903" s="12"/>
      <c r="N903" s="12"/>
      <c r="O903" s="12"/>
      <c r="P903" s="10"/>
    </row>
    <row r="904" spans="1:16" x14ac:dyDescent="0.25">
      <c r="A904" s="328" t="s">
        <v>70</v>
      </c>
      <c r="B904" s="335" t="s">
        <v>115</v>
      </c>
      <c r="C904" s="11" t="s">
        <v>75</v>
      </c>
      <c r="D904" s="12"/>
      <c r="E904" s="12"/>
      <c r="F904" s="12"/>
      <c r="G904" s="10"/>
      <c r="H904" s="10"/>
      <c r="I904" s="10"/>
      <c r="J904" s="12"/>
      <c r="K904" s="12"/>
      <c r="L904" s="12"/>
      <c r="M904" s="12"/>
      <c r="N904" s="12"/>
      <c r="O904" s="12"/>
      <c r="P904" s="10"/>
    </row>
    <row r="905" spans="1:16" x14ac:dyDescent="0.25">
      <c r="A905" s="328"/>
      <c r="B905" s="335"/>
      <c r="C905" s="11" t="s">
        <v>76</v>
      </c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</row>
    <row r="906" spans="1:16" x14ac:dyDescent="0.25">
      <c r="A906" s="321" t="s">
        <v>57</v>
      </c>
      <c r="B906" s="321"/>
      <c r="C906" s="10"/>
      <c r="D906" s="320" t="s">
        <v>19</v>
      </c>
      <c r="E906" s="320"/>
      <c r="F906" s="320"/>
      <c r="G906" s="320"/>
      <c r="H906" s="320"/>
      <c r="I906" s="320"/>
      <c r="J906" s="320"/>
      <c r="K906" s="12" t="s">
        <v>56</v>
      </c>
      <c r="L906" s="324"/>
      <c r="M906" s="324"/>
      <c r="N906" s="324"/>
      <c r="O906" s="324"/>
      <c r="P906" s="324"/>
    </row>
    <row r="907" spans="1:16" x14ac:dyDescent="0.25">
      <c r="A907" s="336" t="s">
        <v>71</v>
      </c>
      <c r="B907" s="336"/>
      <c r="C907" s="336"/>
      <c r="D907" s="336"/>
      <c r="E907" s="336"/>
      <c r="F907" s="336"/>
      <c r="G907" s="336"/>
      <c r="H907" s="336"/>
      <c r="I907" s="336"/>
      <c r="J907" s="336"/>
      <c r="K907" s="336"/>
      <c r="L907" s="336"/>
      <c r="M907" s="336"/>
      <c r="N907" s="336"/>
      <c r="O907" s="336"/>
      <c r="P907" s="336"/>
    </row>
    <row r="908" spans="1:16" x14ac:dyDescent="0.25">
      <c r="A908" s="320" t="s">
        <v>72</v>
      </c>
      <c r="B908" s="320"/>
      <c r="C908" s="320"/>
      <c r="D908" s="320"/>
      <c r="E908" s="320"/>
      <c r="F908" s="320"/>
      <c r="G908" s="320"/>
      <c r="H908" s="320"/>
      <c r="I908" s="320"/>
      <c r="J908" s="320"/>
      <c r="K908" s="320"/>
      <c r="L908" s="320"/>
      <c r="M908" s="320"/>
      <c r="N908" s="320"/>
      <c r="O908" s="320"/>
      <c r="P908" s="320"/>
    </row>
    <row r="909" spans="1:16" x14ac:dyDescent="0.25">
      <c r="A909" s="320" t="s">
        <v>20</v>
      </c>
      <c r="B909" s="320"/>
      <c r="C909" s="320"/>
      <c r="D909" s="320"/>
      <c r="E909" s="320"/>
      <c r="F909" s="320"/>
      <c r="G909" s="320"/>
      <c r="H909" s="320" t="s">
        <v>56</v>
      </c>
      <c r="I909" s="320"/>
      <c r="J909" s="320"/>
      <c r="K909" s="320"/>
      <c r="L909" s="320"/>
      <c r="M909" s="320"/>
      <c r="N909" s="320"/>
      <c r="O909" s="320"/>
      <c r="P909" s="320"/>
    </row>
    <row r="910" spans="1:16" x14ac:dyDescent="0.25">
      <c r="A910" s="321" t="s">
        <v>73</v>
      </c>
      <c r="B910" s="321"/>
      <c r="C910" s="321"/>
      <c r="D910" s="321"/>
      <c r="E910" s="321"/>
      <c r="F910" s="321"/>
      <c r="G910" s="321"/>
      <c r="H910" s="321"/>
      <c r="I910" s="321"/>
      <c r="J910" s="321"/>
      <c r="K910" s="321"/>
      <c r="L910" s="321"/>
      <c r="M910" s="321"/>
      <c r="N910" s="321"/>
      <c r="O910" s="321"/>
      <c r="P910" s="321"/>
    </row>
    <row r="911" spans="1:16" x14ac:dyDescent="0.25">
      <c r="A911" s="322" t="s">
        <v>25</v>
      </c>
      <c r="B911" s="322"/>
      <c r="C911" s="322"/>
      <c r="D911" s="322"/>
      <c r="E911" s="322"/>
      <c r="F911" s="322"/>
      <c r="G911" s="322"/>
      <c r="H911" s="322"/>
      <c r="I911" s="322"/>
      <c r="J911" s="322"/>
      <c r="K911" s="322"/>
      <c r="L911" s="322"/>
      <c r="M911" s="322"/>
      <c r="N911" s="322"/>
      <c r="O911" s="322"/>
      <c r="P911" s="322"/>
    </row>
    <row r="912" spans="1:16" x14ac:dyDescent="0.25">
      <c r="A912" s="322" t="s">
        <v>26</v>
      </c>
      <c r="B912" s="322"/>
      <c r="C912" s="322"/>
      <c r="D912" s="322"/>
      <c r="E912" s="322"/>
      <c r="F912" s="322"/>
      <c r="G912" s="322"/>
      <c r="H912" s="322"/>
      <c r="I912" s="322"/>
      <c r="J912" s="322"/>
      <c r="K912" s="322"/>
      <c r="L912" s="322"/>
      <c r="M912" s="322"/>
      <c r="N912" s="322"/>
      <c r="O912" s="322"/>
      <c r="P912" s="322"/>
    </row>
    <row r="913" spans="1:16" x14ac:dyDescent="0.25">
      <c r="A913" s="321" t="s">
        <v>27</v>
      </c>
      <c r="B913" s="321"/>
      <c r="C913" s="320"/>
      <c r="D913" s="320"/>
      <c r="E913" s="320"/>
      <c r="F913" s="320"/>
      <c r="G913" s="320"/>
      <c r="H913" s="320"/>
      <c r="I913" s="320"/>
      <c r="J913" s="320"/>
      <c r="K913" s="320"/>
      <c r="L913" s="320"/>
      <c r="M913" s="320"/>
      <c r="N913" s="320"/>
      <c r="O913" s="320"/>
      <c r="P913" s="320"/>
    </row>
    <row r="914" spans="1:16" x14ac:dyDescent="0.25">
      <c r="A914" s="321" t="s">
        <v>28</v>
      </c>
      <c r="B914" s="321"/>
      <c r="C914" s="320"/>
      <c r="D914" s="320"/>
      <c r="E914" s="320"/>
      <c r="F914" s="320"/>
      <c r="G914" s="320"/>
      <c r="H914" s="320"/>
      <c r="I914" s="320"/>
      <c r="J914" s="320"/>
      <c r="K914" s="320"/>
      <c r="L914" s="320"/>
      <c r="M914" s="320"/>
      <c r="N914" s="320"/>
      <c r="O914" s="320"/>
      <c r="P914" s="320"/>
    </row>
    <row r="915" spans="1:16" x14ac:dyDescent="0.25">
      <c r="A915" s="321" t="s">
        <v>29</v>
      </c>
      <c r="B915" s="321"/>
      <c r="C915" s="320"/>
      <c r="D915" s="320"/>
      <c r="E915" s="320"/>
      <c r="F915" s="320"/>
      <c r="G915" s="320"/>
      <c r="H915" s="320"/>
      <c r="I915" s="320"/>
      <c r="J915" s="320"/>
      <c r="K915" s="320"/>
      <c r="L915" s="320"/>
      <c r="M915" s="320"/>
      <c r="N915" s="320"/>
      <c r="O915" s="320"/>
      <c r="P915" s="320"/>
    </row>
    <row r="916" spans="1:16" x14ac:dyDescent="0.25">
      <c r="A916" s="320" t="s">
        <v>30</v>
      </c>
      <c r="B916" s="320"/>
      <c r="C916" s="320"/>
      <c r="D916" s="320"/>
      <c r="E916" s="320"/>
      <c r="F916" s="324"/>
      <c r="G916" s="324"/>
      <c r="H916" s="324"/>
      <c r="I916" s="324"/>
      <c r="J916" s="324"/>
      <c r="K916" s="324"/>
      <c r="L916" s="324"/>
      <c r="M916" s="320" t="s">
        <v>31</v>
      </c>
      <c r="N916" s="320"/>
      <c r="O916" s="320"/>
      <c r="P916" s="320"/>
    </row>
    <row r="917" spans="1:16" x14ac:dyDescent="0.25">
      <c r="A917" s="320"/>
      <c r="B917" s="320"/>
      <c r="C917" s="320"/>
      <c r="D917" s="320"/>
      <c r="E917" s="320"/>
      <c r="F917" s="324"/>
      <c r="G917" s="324"/>
      <c r="H917" s="324"/>
      <c r="I917" s="324"/>
      <c r="J917" s="324"/>
      <c r="K917" s="324"/>
      <c r="L917" s="324"/>
      <c r="M917" s="320"/>
      <c r="N917" s="320"/>
      <c r="O917" s="320"/>
      <c r="P917" s="320"/>
    </row>
    <row r="918" spans="1:16" x14ac:dyDescent="0.25">
      <c r="A918" s="320"/>
      <c r="B918" s="320"/>
      <c r="C918" s="320"/>
      <c r="D918" s="320"/>
      <c r="E918" s="320"/>
      <c r="F918" s="324"/>
      <c r="G918" s="324"/>
      <c r="H918" s="324"/>
      <c r="I918" s="324"/>
      <c r="J918" s="324"/>
      <c r="K918" s="324"/>
      <c r="L918" s="324"/>
      <c r="M918" s="320"/>
      <c r="N918" s="320"/>
      <c r="O918" s="320"/>
      <c r="P918" s="320"/>
    </row>
    <row r="919" spans="1:16" x14ac:dyDescent="0.25">
      <c r="A919" s="320"/>
      <c r="B919" s="320"/>
      <c r="C919" s="320"/>
      <c r="D919" s="320"/>
      <c r="E919" s="320"/>
      <c r="F919" s="324"/>
      <c r="G919" s="324"/>
      <c r="H919" s="324"/>
      <c r="I919" s="324"/>
      <c r="J919" s="324"/>
      <c r="K919" s="324"/>
      <c r="L919" s="324"/>
      <c r="M919" s="320"/>
      <c r="N919" s="320"/>
      <c r="O919" s="320"/>
      <c r="P919" s="320"/>
    </row>
    <row r="920" spans="1:16" x14ac:dyDescent="0.25">
      <c r="B920" s="339" t="s">
        <v>49</v>
      </c>
      <c r="C920" s="340"/>
      <c r="D920" s="340"/>
      <c r="E920" s="340"/>
      <c r="F920" s="340"/>
      <c r="G920" s="340"/>
      <c r="H920" s="340"/>
      <c r="I920" s="341"/>
      <c r="J920" s="342" t="s">
        <v>50</v>
      </c>
      <c r="K920" s="340"/>
      <c r="L920" s="340"/>
      <c r="M920" s="340"/>
      <c r="N920" s="340"/>
      <c r="O920" s="340"/>
      <c r="P920" s="343"/>
    </row>
    <row r="921" spans="1:16" x14ac:dyDescent="0.25">
      <c r="B921" s="16" t="s">
        <v>32</v>
      </c>
      <c r="C921" s="22"/>
      <c r="D921" s="337" t="s">
        <v>21</v>
      </c>
      <c r="E921" s="338"/>
      <c r="F921" s="2" t="s">
        <v>32</v>
      </c>
      <c r="G921" s="13"/>
      <c r="H921" s="13"/>
      <c r="I921" s="14" t="s">
        <v>21</v>
      </c>
      <c r="J921" s="4"/>
      <c r="K921" s="4"/>
      <c r="L921" s="4"/>
      <c r="M921" s="3" t="s">
        <v>51</v>
      </c>
      <c r="N921" s="4"/>
      <c r="O921" s="3" t="s">
        <v>21</v>
      </c>
      <c r="P921" s="5"/>
    </row>
    <row r="922" spans="1:16" x14ac:dyDescent="0.25">
      <c r="B922" s="6" t="s">
        <v>33</v>
      </c>
      <c r="C922" s="17"/>
      <c r="D922" s="344" t="s">
        <v>37</v>
      </c>
      <c r="E922" s="345"/>
      <c r="F922" s="344" t="s">
        <v>41</v>
      </c>
      <c r="G922" s="345"/>
      <c r="H922" s="13"/>
      <c r="I922" s="13" t="s">
        <v>42</v>
      </c>
      <c r="J922" s="4"/>
      <c r="K922" s="4"/>
      <c r="L922" s="4"/>
      <c r="M922" s="344">
        <v>3</v>
      </c>
      <c r="N922" s="345"/>
      <c r="O922" s="13" t="s">
        <v>52</v>
      </c>
      <c r="P922" s="5"/>
    </row>
    <row r="923" spans="1:16" x14ac:dyDescent="0.25">
      <c r="B923" s="6" t="s">
        <v>34</v>
      </c>
      <c r="C923" s="17"/>
      <c r="D923" s="344" t="s">
        <v>38</v>
      </c>
      <c r="E923" s="345"/>
      <c r="F923" s="344" t="s">
        <v>43</v>
      </c>
      <c r="G923" s="345"/>
      <c r="H923" s="13"/>
      <c r="I923" s="13" t="s">
        <v>44</v>
      </c>
      <c r="J923" s="4"/>
      <c r="K923" s="4"/>
      <c r="L923" s="4"/>
      <c r="M923" s="344">
        <v>2</v>
      </c>
      <c r="N923" s="345"/>
      <c r="O923" s="13" t="s">
        <v>53</v>
      </c>
      <c r="P923" s="5"/>
    </row>
    <row r="924" spans="1:16" x14ac:dyDescent="0.25">
      <c r="B924" s="6" t="s">
        <v>35</v>
      </c>
      <c r="C924" s="17"/>
      <c r="D924" s="344" t="s">
        <v>39</v>
      </c>
      <c r="E924" s="345"/>
      <c r="F924" s="344" t="s">
        <v>45</v>
      </c>
      <c r="G924" s="345"/>
      <c r="H924" s="13"/>
      <c r="I924" s="13" t="s">
        <v>46</v>
      </c>
      <c r="J924" s="4"/>
      <c r="K924" s="4"/>
      <c r="L924" s="4"/>
      <c r="M924" s="344">
        <v>1</v>
      </c>
      <c r="N924" s="345"/>
      <c r="O924" s="13" t="s">
        <v>54</v>
      </c>
      <c r="P924" s="5"/>
    </row>
    <row r="925" spans="1:16" ht="15.75" thickBot="1" x14ac:dyDescent="0.3">
      <c r="B925" s="7" t="s">
        <v>36</v>
      </c>
      <c r="C925" s="23"/>
      <c r="D925" s="346" t="s">
        <v>40</v>
      </c>
      <c r="E925" s="347"/>
      <c r="F925" s="346" t="s">
        <v>47</v>
      </c>
      <c r="G925" s="347"/>
      <c r="H925" s="15"/>
      <c r="I925" s="15" t="s">
        <v>48</v>
      </c>
      <c r="J925" s="8"/>
      <c r="K925" s="8"/>
      <c r="L925" s="8"/>
      <c r="M925" s="8"/>
      <c r="N925" s="8"/>
      <c r="O925" s="8"/>
      <c r="P925" s="9"/>
    </row>
    <row r="927" spans="1:16" ht="15.75" x14ac:dyDescent="0.25">
      <c r="A927" s="10"/>
      <c r="B927" s="309" t="s">
        <v>0</v>
      </c>
      <c r="C927" s="310"/>
      <c r="D927" s="310"/>
      <c r="E927" s="310"/>
      <c r="F927" s="310"/>
      <c r="G927" s="310"/>
      <c r="H927" s="310"/>
      <c r="I927" s="310"/>
      <c r="J927" s="310"/>
      <c r="K927" s="310"/>
      <c r="L927" s="311"/>
      <c r="M927" s="312" t="s">
        <v>1</v>
      </c>
      <c r="N927" s="312"/>
      <c r="O927" s="312"/>
      <c r="P927" s="312"/>
    </row>
    <row r="928" spans="1:16" ht="21" x14ac:dyDescent="0.35">
      <c r="A928" s="313" t="s">
        <v>22</v>
      </c>
      <c r="B928" s="313"/>
      <c r="C928" s="313"/>
      <c r="D928" s="313"/>
      <c r="E928" s="313"/>
      <c r="F928" s="313"/>
      <c r="G928" s="313"/>
      <c r="H928" s="313"/>
      <c r="I928" s="313"/>
      <c r="J928" s="313"/>
      <c r="K928" s="313"/>
      <c r="L928" s="313"/>
      <c r="M928" s="313"/>
      <c r="N928" s="313"/>
      <c r="O928" s="313"/>
      <c r="P928" s="313"/>
    </row>
    <row r="929" spans="1:16" x14ac:dyDescent="0.25">
      <c r="A929" s="314" t="s">
        <v>3</v>
      </c>
      <c r="B929" s="315"/>
      <c r="C929" s="315"/>
      <c r="D929" s="315"/>
      <c r="E929" s="316"/>
      <c r="F929" s="317" t="s">
        <v>23</v>
      </c>
      <c r="G929" s="317"/>
      <c r="H929" s="317"/>
      <c r="I929" s="317"/>
      <c r="J929" s="21" t="s">
        <v>2</v>
      </c>
      <c r="K929" s="20"/>
      <c r="L929" s="318" t="s">
        <v>4</v>
      </c>
      <c r="M929" s="318"/>
      <c r="N929" s="318"/>
      <c r="O929" s="318"/>
      <c r="P929" s="319"/>
    </row>
    <row r="930" spans="1:16" x14ac:dyDescent="0.25">
      <c r="A930" s="320" t="s">
        <v>86</v>
      </c>
      <c r="B930" s="320"/>
      <c r="C930" s="320"/>
      <c r="D930" s="320"/>
      <c r="E930" s="320"/>
      <c r="F930" s="320"/>
      <c r="G930" s="320"/>
      <c r="H930" s="320"/>
      <c r="I930" s="320"/>
      <c r="J930" s="320"/>
      <c r="K930" s="320"/>
      <c r="L930" s="320"/>
      <c r="M930" s="320"/>
      <c r="N930" s="320"/>
      <c r="O930" s="320"/>
      <c r="P930" s="320"/>
    </row>
    <row r="931" spans="1:16" x14ac:dyDescent="0.25">
      <c r="A931" s="321" t="s">
        <v>5</v>
      </c>
      <c r="B931" s="321"/>
      <c r="C931" s="321"/>
      <c r="D931" s="321"/>
      <c r="E931" s="321"/>
      <c r="F931" s="321"/>
      <c r="G931" s="321"/>
      <c r="H931" s="321"/>
      <c r="I931" s="321"/>
      <c r="J931" s="321"/>
      <c r="K931" s="321"/>
      <c r="L931" s="321"/>
      <c r="M931" s="321"/>
      <c r="N931" s="321"/>
      <c r="O931" s="321"/>
      <c r="P931" s="321"/>
    </row>
    <row r="932" spans="1:16" x14ac:dyDescent="0.25">
      <c r="A932" s="322" t="s">
        <v>6</v>
      </c>
      <c r="B932" s="322"/>
      <c r="C932" s="322"/>
      <c r="D932" s="322"/>
      <c r="E932" s="323" t="s">
        <v>150</v>
      </c>
      <c r="F932" s="323"/>
      <c r="G932" s="323"/>
      <c r="H932" s="323"/>
      <c r="I932" s="323"/>
      <c r="J932" s="322" t="s">
        <v>7</v>
      </c>
      <c r="K932" s="322"/>
      <c r="L932" s="322"/>
      <c r="M932" s="323">
        <v>12</v>
      </c>
      <c r="N932" s="323"/>
      <c r="O932" s="323"/>
      <c r="P932" s="323"/>
    </row>
    <row r="933" spans="1:16" x14ac:dyDescent="0.25">
      <c r="A933" s="322" t="s">
        <v>8</v>
      </c>
      <c r="B933" s="322"/>
      <c r="C933" s="322"/>
      <c r="D933" s="322"/>
      <c r="E933" s="323" t="s">
        <v>152</v>
      </c>
      <c r="F933" s="323"/>
      <c r="G933" s="323"/>
      <c r="H933" s="323"/>
      <c r="I933" s="323"/>
      <c r="J933" s="322" t="s">
        <v>9</v>
      </c>
      <c r="K933" s="322"/>
      <c r="L933" s="322"/>
      <c r="M933" s="323"/>
      <c r="N933" s="323"/>
      <c r="O933" s="323"/>
      <c r="P933" s="323"/>
    </row>
    <row r="934" spans="1:16" x14ac:dyDescent="0.25">
      <c r="A934" s="322" t="s">
        <v>10</v>
      </c>
      <c r="B934" s="322"/>
      <c r="C934" s="322"/>
      <c r="D934" s="322"/>
      <c r="E934" s="323"/>
      <c r="F934" s="323"/>
      <c r="G934" s="323"/>
      <c r="H934" s="323"/>
      <c r="I934" s="323"/>
      <c r="J934" s="322" t="s">
        <v>11</v>
      </c>
      <c r="K934" s="322"/>
      <c r="L934" s="322"/>
      <c r="M934" s="323"/>
      <c r="N934" s="323"/>
      <c r="O934" s="323"/>
      <c r="P934" s="323"/>
    </row>
    <row r="935" spans="1:16" x14ac:dyDescent="0.25">
      <c r="A935" s="322" t="s">
        <v>12</v>
      </c>
      <c r="B935" s="322"/>
      <c r="C935" s="322"/>
      <c r="D935" s="322"/>
      <c r="E935" s="323"/>
      <c r="F935" s="323"/>
      <c r="G935" s="323"/>
      <c r="H935" s="323"/>
      <c r="I935" s="323"/>
      <c r="J935" s="322" t="s">
        <v>13</v>
      </c>
      <c r="K935" s="322"/>
      <c r="L935" s="322"/>
      <c r="M935" s="323"/>
      <c r="N935" s="323"/>
      <c r="O935" s="323"/>
      <c r="P935" s="323"/>
    </row>
    <row r="936" spans="1:16" x14ac:dyDescent="0.25">
      <c r="A936" s="322" t="s">
        <v>14</v>
      </c>
      <c r="B936" s="322"/>
      <c r="C936" s="322"/>
      <c r="D936" s="322"/>
      <c r="E936" s="324"/>
      <c r="F936" s="324"/>
      <c r="G936" s="324"/>
      <c r="H936" s="324"/>
      <c r="I936" s="324"/>
      <c r="J936" s="324"/>
      <c r="K936" s="324"/>
      <c r="L936" s="324"/>
      <c r="M936" s="324"/>
      <c r="N936" s="324"/>
      <c r="O936" s="324"/>
      <c r="P936" s="324"/>
    </row>
    <row r="937" spans="1:16" x14ac:dyDescent="0.25">
      <c r="A937" s="320" t="s">
        <v>15</v>
      </c>
      <c r="B937" s="320"/>
      <c r="C937" s="320"/>
      <c r="D937" s="320"/>
      <c r="E937" s="320"/>
      <c r="F937" s="320"/>
      <c r="G937" s="320"/>
      <c r="H937" s="320"/>
      <c r="I937" s="320"/>
      <c r="J937" s="320"/>
      <c r="K937" s="320"/>
      <c r="L937" s="320"/>
      <c r="M937" s="320"/>
      <c r="N937" s="320"/>
      <c r="O937" s="320"/>
      <c r="P937" s="320"/>
    </row>
    <row r="938" spans="1:16" x14ac:dyDescent="0.25">
      <c r="A938" s="325" t="s">
        <v>74</v>
      </c>
      <c r="B938" s="326" t="s">
        <v>16</v>
      </c>
      <c r="C938" s="326"/>
      <c r="D938" s="326" t="s">
        <v>58</v>
      </c>
      <c r="E938" s="326"/>
      <c r="F938" s="326"/>
      <c r="G938" s="325" t="s">
        <v>62</v>
      </c>
      <c r="H938" s="325"/>
      <c r="I938" s="325"/>
      <c r="J938" s="325" t="s">
        <v>63</v>
      </c>
      <c r="K938" s="325"/>
      <c r="L938" s="325"/>
      <c r="M938" s="327" t="s">
        <v>64</v>
      </c>
      <c r="N938" s="327"/>
      <c r="O938" s="327"/>
      <c r="P938" s="11" t="s">
        <v>21</v>
      </c>
    </row>
    <row r="939" spans="1:16" ht="22.5" x14ac:dyDescent="0.25">
      <c r="A939" s="325"/>
      <c r="B939" s="326"/>
      <c r="C939" s="326"/>
      <c r="D939" s="18" t="s">
        <v>59</v>
      </c>
      <c r="E939" s="18" t="s">
        <v>60</v>
      </c>
      <c r="F939" s="18" t="s">
        <v>61</v>
      </c>
      <c r="G939" s="25" t="s">
        <v>59</v>
      </c>
      <c r="H939" s="25" t="s">
        <v>60</v>
      </c>
      <c r="I939" s="18" t="s">
        <v>65</v>
      </c>
      <c r="J939" s="18" t="s">
        <v>59</v>
      </c>
      <c r="K939" s="18" t="s">
        <v>60</v>
      </c>
      <c r="L939" s="18" t="s">
        <v>61</v>
      </c>
      <c r="M939" s="25" t="s">
        <v>59</v>
      </c>
      <c r="N939" s="25" t="s">
        <v>60</v>
      </c>
      <c r="O939" s="18" t="s">
        <v>65</v>
      </c>
      <c r="P939" s="19" t="s">
        <v>24</v>
      </c>
    </row>
    <row r="940" spans="1:16" x14ac:dyDescent="0.25">
      <c r="A940" s="307">
        <v>301</v>
      </c>
      <c r="B940" s="307" t="s">
        <v>17</v>
      </c>
      <c r="C940" s="11" t="s">
        <v>75</v>
      </c>
      <c r="D940" s="12"/>
      <c r="E940" s="12"/>
      <c r="F940" s="12"/>
      <c r="G940" s="10"/>
      <c r="H940" s="10"/>
      <c r="I940" s="10"/>
      <c r="J940" s="12"/>
      <c r="K940" s="12"/>
      <c r="L940" s="12"/>
      <c r="M940" s="12"/>
      <c r="N940" s="12"/>
      <c r="O940" s="12">
        <f>SUM(M940:N940)</f>
        <v>0</v>
      </c>
      <c r="P940" s="10"/>
    </row>
    <row r="941" spans="1:16" x14ac:dyDescent="0.25">
      <c r="A941" s="308"/>
      <c r="B941" s="308"/>
      <c r="C941" s="11" t="s">
        <v>76</v>
      </c>
      <c r="D941" s="12"/>
      <c r="E941" s="12"/>
      <c r="F941" s="12"/>
      <c r="G941" s="10"/>
      <c r="H941" s="10"/>
      <c r="I941" s="10"/>
      <c r="J941" s="12"/>
      <c r="K941" s="12"/>
      <c r="L941" s="12"/>
      <c r="M941" s="12"/>
      <c r="N941" s="12"/>
      <c r="O941" s="12"/>
      <c r="P941" s="10"/>
    </row>
    <row r="942" spans="1:16" x14ac:dyDescent="0.25">
      <c r="A942" s="328"/>
      <c r="B942" s="348" t="s">
        <v>82</v>
      </c>
      <c r="C942" s="11" t="s">
        <v>75</v>
      </c>
      <c r="D942" s="12"/>
      <c r="E942" s="12"/>
      <c r="F942" s="12"/>
      <c r="G942" s="10"/>
      <c r="H942" s="10"/>
      <c r="I942" s="10"/>
      <c r="J942" s="12"/>
      <c r="K942" s="12"/>
      <c r="L942" s="12"/>
      <c r="M942" s="12"/>
      <c r="N942" s="12"/>
      <c r="O942" s="12"/>
      <c r="P942" s="10"/>
    </row>
    <row r="943" spans="1:16" x14ac:dyDescent="0.25">
      <c r="A943" s="328"/>
      <c r="B943" s="348"/>
      <c r="C943" s="11" t="s">
        <v>76</v>
      </c>
      <c r="D943" s="12"/>
      <c r="E943" s="12"/>
      <c r="F943" s="12"/>
      <c r="G943" s="10"/>
      <c r="H943" s="10"/>
      <c r="I943" s="10"/>
      <c r="J943" s="12"/>
      <c r="K943" s="12"/>
      <c r="L943" s="12"/>
      <c r="M943" s="12"/>
      <c r="N943" s="12"/>
      <c r="O943" s="12"/>
      <c r="P943" s="10"/>
    </row>
    <row r="944" spans="1:16" x14ac:dyDescent="0.25">
      <c r="A944" s="328"/>
      <c r="B944" s="348" t="s">
        <v>83</v>
      </c>
      <c r="C944" s="11" t="s">
        <v>75</v>
      </c>
      <c r="D944" s="12"/>
      <c r="E944" s="12"/>
      <c r="F944" s="12"/>
      <c r="G944" s="10"/>
      <c r="H944" s="10"/>
      <c r="I944" s="10"/>
      <c r="J944" s="12"/>
      <c r="K944" s="12"/>
      <c r="L944" s="12"/>
      <c r="M944" s="12"/>
      <c r="N944" s="12"/>
      <c r="O944" s="12"/>
      <c r="P944" s="10"/>
    </row>
    <row r="945" spans="1:16" x14ac:dyDescent="0.25">
      <c r="A945" s="328"/>
      <c r="B945" s="348"/>
      <c r="C945" s="11" t="s">
        <v>76</v>
      </c>
      <c r="D945" s="12"/>
      <c r="E945" s="12"/>
      <c r="F945" s="12"/>
      <c r="G945" s="10"/>
      <c r="H945" s="10"/>
      <c r="I945" s="10"/>
      <c r="J945" s="12"/>
      <c r="K945" s="12"/>
      <c r="L945" s="12"/>
      <c r="M945" s="12"/>
      <c r="N945" s="12"/>
      <c r="O945" s="12"/>
      <c r="P945" s="10"/>
    </row>
    <row r="946" spans="1:16" x14ac:dyDescent="0.25">
      <c r="A946" s="349"/>
      <c r="B946" s="329" t="s">
        <v>84</v>
      </c>
      <c r="C946" s="11"/>
      <c r="D946" s="12"/>
      <c r="E946" s="12"/>
      <c r="F946" s="12"/>
      <c r="G946" s="10"/>
      <c r="H946" s="10"/>
      <c r="I946" s="10"/>
      <c r="J946" s="12"/>
      <c r="K946" s="12"/>
      <c r="L946" s="12"/>
      <c r="M946" s="12"/>
      <c r="N946" s="12"/>
      <c r="O946" s="12"/>
      <c r="P946" s="10"/>
    </row>
    <row r="947" spans="1:16" x14ac:dyDescent="0.25">
      <c r="A947" s="350"/>
      <c r="B947" s="330"/>
      <c r="C947" s="11"/>
      <c r="D947" s="12"/>
      <c r="E947" s="12"/>
      <c r="F947" s="12"/>
      <c r="G947" s="10"/>
      <c r="H947" s="10"/>
      <c r="I947" s="10"/>
      <c r="J947" s="12"/>
      <c r="K947" s="12"/>
      <c r="L947" s="12"/>
      <c r="M947" s="12"/>
      <c r="N947" s="12"/>
      <c r="O947" s="12"/>
      <c r="P947" s="10"/>
    </row>
    <row r="948" spans="1:16" x14ac:dyDescent="0.25">
      <c r="A948" s="328"/>
      <c r="B948" s="348" t="s">
        <v>79</v>
      </c>
      <c r="C948" s="11" t="s">
        <v>75</v>
      </c>
      <c r="D948" s="12"/>
      <c r="E948" s="12"/>
      <c r="F948" s="12"/>
      <c r="G948" s="10"/>
      <c r="H948" s="10"/>
      <c r="I948" s="10"/>
      <c r="J948" s="12"/>
      <c r="K948" s="12"/>
      <c r="L948" s="12"/>
      <c r="M948" s="12"/>
      <c r="N948" s="12"/>
      <c r="O948" s="12"/>
      <c r="P948" s="10"/>
    </row>
    <row r="949" spans="1:16" x14ac:dyDescent="0.25">
      <c r="A949" s="328"/>
      <c r="B949" s="348"/>
      <c r="C949" s="11" t="s">
        <v>76</v>
      </c>
      <c r="D949" s="12"/>
      <c r="E949" s="12"/>
      <c r="F949" s="12"/>
      <c r="G949" s="10"/>
      <c r="H949" s="10"/>
      <c r="I949" s="10"/>
      <c r="J949" s="12"/>
      <c r="K949" s="12"/>
      <c r="L949" s="12"/>
      <c r="M949" s="12"/>
      <c r="N949" s="12"/>
      <c r="O949" s="12"/>
      <c r="P949" s="10"/>
    </row>
    <row r="950" spans="1:16" x14ac:dyDescent="0.25">
      <c r="A950" s="328" t="s">
        <v>68</v>
      </c>
      <c r="B950" s="348" t="s">
        <v>66</v>
      </c>
      <c r="C950" s="11" t="s">
        <v>75</v>
      </c>
      <c r="D950" s="12"/>
      <c r="E950" s="12"/>
      <c r="F950" s="12"/>
      <c r="G950" s="10"/>
      <c r="H950" s="10"/>
      <c r="I950" s="10"/>
      <c r="J950" s="12"/>
      <c r="K950" s="12"/>
      <c r="L950" s="12"/>
      <c r="M950" s="12"/>
      <c r="N950" s="12"/>
      <c r="O950" s="12"/>
      <c r="P950" s="10"/>
    </row>
    <row r="951" spans="1:16" x14ac:dyDescent="0.25">
      <c r="A951" s="328"/>
      <c r="B951" s="348"/>
      <c r="C951" s="11" t="s">
        <v>76</v>
      </c>
      <c r="D951" s="12"/>
      <c r="E951" s="12"/>
      <c r="F951" s="12"/>
      <c r="G951" s="10"/>
      <c r="H951" s="10"/>
      <c r="I951" s="10"/>
      <c r="J951" s="12"/>
      <c r="K951" s="12"/>
      <c r="L951" s="12"/>
      <c r="M951" s="12"/>
      <c r="N951" s="12"/>
      <c r="O951" s="12"/>
      <c r="P951" s="10"/>
    </row>
    <row r="952" spans="1:16" x14ac:dyDescent="0.25">
      <c r="A952" s="328" t="s">
        <v>70</v>
      </c>
      <c r="B952" s="335" t="s">
        <v>115</v>
      </c>
      <c r="C952" s="11" t="s">
        <v>75</v>
      </c>
      <c r="D952" s="12"/>
      <c r="E952" s="12"/>
      <c r="F952" s="12"/>
      <c r="G952" s="10"/>
      <c r="H952" s="10"/>
      <c r="I952" s="10"/>
      <c r="J952" s="12"/>
      <c r="K952" s="12"/>
      <c r="L952" s="12"/>
      <c r="M952" s="12"/>
      <c r="N952" s="12"/>
      <c r="O952" s="12"/>
      <c r="P952" s="10"/>
    </row>
    <row r="953" spans="1:16" x14ac:dyDescent="0.25">
      <c r="A953" s="328"/>
      <c r="B953" s="335"/>
      <c r="C953" s="11" t="s">
        <v>76</v>
      </c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</row>
    <row r="954" spans="1:16" x14ac:dyDescent="0.25">
      <c r="A954" s="321" t="s">
        <v>57</v>
      </c>
      <c r="B954" s="321"/>
      <c r="C954" s="10"/>
      <c r="D954" s="320" t="s">
        <v>19</v>
      </c>
      <c r="E954" s="320"/>
      <c r="F954" s="320"/>
      <c r="G954" s="320"/>
      <c r="H954" s="320"/>
      <c r="I954" s="320"/>
      <c r="J954" s="320"/>
      <c r="K954" s="12" t="s">
        <v>56</v>
      </c>
      <c r="L954" s="324"/>
      <c r="M954" s="324"/>
      <c r="N954" s="324"/>
      <c r="O954" s="324"/>
      <c r="P954" s="324"/>
    </row>
    <row r="955" spans="1:16" x14ac:dyDescent="0.25">
      <c r="A955" s="336" t="s">
        <v>71</v>
      </c>
      <c r="B955" s="336"/>
      <c r="C955" s="336"/>
      <c r="D955" s="336"/>
      <c r="E955" s="336"/>
      <c r="F955" s="336"/>
      <c r="G955" s="336"/>
      <c r="H955" s="336"/>
      <c r="I955" s="336"/>
      <c r="J955" s="336"/>
      <c r="K955" s="336"/>
      <c r="L955" s="336"/>
      <c r="M955" s="336"/>
      <c r="N955" s="336"/>
      <c r="O955" s="336"/>
      <c r="P955" s="336"/>
    </row>
    <row r="956" spans="1:16" x14ac:dyDescent="0.25">
      <c r="A956" s="320" t="s">
        <v>72</v>
      </c>
      <c r="B956" s="320"/>
      <c r="C956" s="320"/>
      <c r="D956" s="320"/>
      <c r="E956" s="320"/>
      <c r="F956" s="320"/>
      <c r="G956" s="320"/>
      <c r="H956" s="320"/>
      <c r="I956" s="320"/>
      <c r="J956" s="320"/>
      <c r="K956" s="320"/>
      <c r="L956" s="320"/>
      <c r="M956" s="320"/>
      <c r="N956" s="320"/>
      <c r="O956" s="320"/>
      <c r="P956" s="320"/>
    </row>
    <row r="957" spans="1:16" x14ac:dyDescent="0.25">
      <c r="A957" s="320" t="s">
        <v>20</v>
      </c>
      <c r="B957" s="320"/>
      <c r="C957" s="320"/>
      <c r="D957" s="320"/>
      <c r="E957" s="320"/>
      <c r="F957" s="320"/>
      <c r="G957" s="320"/>
      <c r="H957" s="320" t="s">
        <v>56</v>
      </c>
      <c r="I957" s="320"/>
      <c r="J957" s="320"/>
      <c r="K957" s="320"/>
      <c r="L957" s="320"/>
      <c r="M957" s="320"/>
      <c r="N957" s="320"/>
      <c r="O957" s="320"/>
      <c r="P957" s="320"/>
    </row>
    <row r="958" spans="1:16" x14ac:dyDescent="0.25">
      <c r="A958" s="321" t="s">
        <v>73</v>
      </c>
      <c r="B958" s="321"/>
      <c r="C958" s="321"/>
      <c r="D958" s="321"/>
      <c r="E958" s="321"/>
      <c r="F958" s="321"/>
      <c r="G958" s="321"/>
      <c r="H958" s="321"/>
      <c r="I958" s="321"/>
      <c r="J958" s="321"/>
      <c r="K958" s="321"/>
      <c r="L958" s="321"/>
      <c r="M958" s="321"/>
      <c r="N958" s="321"/>
      <c r="O958" s="321"/>
      <c r="P958" s="321"/>
    </row>
    <row r="959" spans="1:16" x14ac:dyDescent="0.25">
      <c r="A959" s="322" t="s">
        <v>25</v>
      </c>
      <c r="B959" s="322"/>
      <c r="C959" s="322"/>
      <c r="D959" s="322"/>
      <c r="E959" s="322"/>
      <c r="F959" s="322"/>
      <c r="G959" s="322"/>
      <c r="H959" s="322"/>
      <c r="I959" s="322"/>
      <c r="J959" s="322"/>
      <c r="K959" s="322"/>
      <c r="L959" s="322"/>
      <c r="M959" s="322"/>
      <c r="N959" s="322"/>
      <c r="O959" s="322"/>
      <c r="P959" s="322"/>
    </row>
    <row r="960" spans="1:16" x14ac:dyDescent="0.25">
      <c r="A960" s="322" t="s">
        <v>26</v>
      </c>
      <c r="B960" s="322"/>
      <c r="C960" s="322"/>
      <c r="D960" s="322"/>
      <c r="E960" s="322"/>
      <c r="F960" s="322"/>
      <c r="G960" s="322"/>
      <c r="H960" s="322"/>
      <c r="I960" s="322"/>
      <c r="J960" s="322"/>
      <c r="K960" s="322"/>
      <c r="L960" s="322"/>
      <c r="M960" s="322"/>
      <c r="N960" s="322"/>
      <c r="O960" s="322"/>
      <c r="P960" s="322"/>
    </row>
    <row r="961" spans="1:16" x14ac:dyDescent="0.25">
      <c r="A961" s="321" t="s">
        <v>27</v>
      </c>
      <c r="B961" s="321"/>
      <c r="C961" s="320"/>
      <c r="D961" s="320"/>
      <c r="E961" s="320"/>
      <c r="F961" s="320"/>
      <c r="G961" s="320"/>
      <c r="H961" s="320"/>
      <c r="I961" s="320"/>
      <c r="J961" s="320"/>
      <c r="K961" s="320"/>
      <c r="L961" s="320"/>
      <c r="M961" s="320"/>
      <c r="N961" s="320"/>
      <c r="O961" s="320"/>
      <c r="P961" s="320"/>
    </row>
    <row r="962" spans="1:16" x14ac:dyDescent="0.25">
      <c r="A962" s="321" t="s">
        <v>28</v>
      </c>
      <c r="B962" s="321"/>
      <c r="C962" s="320"/>
      <c r="D962" s="320"/>
      <c r="E962" s="320"/>
      <c r="F962" s="320"/>
      <c r="G962" s="320"/>
      <c r="H962" s="320"/>
      <c r="I962" s="320"/>
      <c r="J962" s="320"/>
      <c r="K962" s="320"/>
      <c r="L962" s="320"/>
      <c r="M962" s="320"/>
      <c r="N962" s="320"/>
      <c r="O962" s="320"/>
      <c r="P962" s="320"/>
    </row>
    <row r="963" spans="1:16" x14ac:dyDescent="0.25">
      <c r="A963" s="321" t="s">
        <v>29</v>
      </c>
      <c r="B963" s="321"/>
      <c r="C963" s="320"/>
      <c r="D963" s="320"/>
      <c r="E963" s="320"/>
      <c r="F963" s="320"/>
      <c r="G963" s="320"/>
      <c r="H963" s="320"/>
      <c r="I963" s="320"/>
      <c r="J963" s="320"/>
      <c r="K963" s="320"/>
      <c r="L963" s="320"/>
      <c r="M963" s="320"/>
      <c r="N963" s="320"/>
      <c r="O963" s="320"/>
      <c r="P963" s="320"/>
    </row>
    <row r="964" spans="1:16" x14ac:dyDescent="0.25">
      <c r="A964" s="320" t="s">
        <v>30</v>
      </c>
      <c r="B964" s="320"/>
      <c r="C964" s="320"/>
      <c r="D964" s="320"/>
      <c r="E964" s="320"/>
      <c r="F964" s="324"/>
      <c r="G964" s="324"/>
      <c r="H964" s="324"/>
      <c r="I964" s="324"/>
      <c r="J964" s="324"/>
      <c r="K964" s="324"/>
      <c r="L964" s="324"/>
      <c r="M964" s="320" t="s">
        <v>31</v>
      </c>
      <c r="N964" s="320"/>
      <c r="O964" s="320"/>
      <c r="P964" s="320"/>
    </row>
    <row r="965" spans="1:16" x14ac:dyDescent="0.25">
      <c r="A965" s="320"/>
      <c r="B965" s="320"/>
      <c r="C965" s="320"/>
      <c r="D965" s="320"/>
      <c r="E965" s="320"/>
      <c r="F965" s="324"/>
      <c r="G965" s="324"/>
      <c r="H965" s="324"/>
      <c r="I965" s="324"/>
      <c r="J965" s="324"/>
      <c r="K965" s="324"/>
      <c r="L965" s="324"/>
      <c r="M965" s="320"/>
      <c r="N965" s="320"/>
      <c r="O965" s="320"/>
      <c r="P965" s="320"/>
    </row>
    <row r="966" spans="1:16" x14ac:dyDescent="0.25">
      <c r="A966" s="320"/>
      <c r="B966" s="320"/>
      <c r="C966" s="320"/>
      <c r="D966" s="320"/>
      <c r="E966" s="320"/>
      <c r="F966" s="324"/>
      <c r="G966" s="324"/>
      <c r="H966" s="324"/>
      <c r="I966" s="324"/>
      <c r="J966" s="324"/>
      <c r="K966" s="324"/>
      <c r="L966" s="324"/>
      <c r="M966" s="320"/>
      <c r="N966" s="320"/>
      <c r="O966" s="320"/>
      <c r="P966" s="320"/>
    </row>
    <row r="967" spans="1:16" x14ac:dyDescent="0.25">
      <c r="A967" s="320"/>
      <c r="B967" s="320"/>
      <c r="C967" s="320"/>
      <c r="D967" s="320"/>
      <c r="E967" s="320"/>
      <c r="F967" s="324"/>
      <c r="G967" s="324"/>
      <c r="H967" s="324"/>
      <c r="I967" s="324"/>
      <c r="J967" s="324"/>
      <c r="K967" s="324"/>
      <c r="L967" s="324"/>
      <c r="M967" s="320"/>
      <c r="N967" s="320"/>
      <c r="O967" s="320"/>
      <c r="P967" s="320"/>
    </row>
    <row r="968" spans="1:16" x14ac:dyDescent="0.25">
      <c r="B968" s="339" t="s">
        <v>49</v>
      </c>
      <c r="C968" s="340"/>
      <c r="D968" s="340"/>
      <c r="E968" s="340"/>
      <c r="F968" s="340"/>
      <c r="G968" s="340"/>
      <c r="H968" s="340"/>
      <c r="I968" s="341"/>
      <c r="J968" s="342" t="s">
        <v>50</v>
      </c>
      <c r="K968" s="340"/>
      <c r="L968" s="340"/>
      <c r="M968" s="340"/>
      <c r="N968" s="340"/>
      <c r="O968" s="340"/>
      <c r="P968" s="343"/>
    </row>
    <row r="969" spans="1:16" x14ac:dyDescent="0.25">
      <c r="B969" s="16" t="s">
        <v>32</v>
      </c>
      <c r="C969" s="22"/>
      <c r="D969" s="337" t="s">
        <v>21</v>
      </c>
      <c r="E969" s="338"/>
      <c r="F969" s="2" t="s">
        <v>32</v>
      </c>
      <c r="G969" s="13"/>
      <c r="H969" s="13"/>
      <c r="I969" s="14" t="s">
        <v>21</v>
      </c>
      <c r="J969" s="4"/>
      <c r="K969" s="4"/>
      <c r="L969" s="4"/>
      <c r="M969" s="3" t="s">
        <v>51</v>
      </c>
      <c r="N969" s="4"/>
      <c r="O969" s="3" t="s">
        <v>21</v>
      </c>
      <c r="P969" s="5"/>
    </row>
    <row r="970" spans="1:16" x14ac:dyDescent="0.25">
      <c r="B970" s="6" t="s">
        <v>33</v>
      </c>
      <c r="C970" s="17"/>
      <c r="D970" s="344" t="s">
        <v>37</v>
      </c>
      <c r="E970" s="345"/>
      <c r="F970" s="344" t="s">
        <v>41</v>
      </c>
      <c r="G970" s="345"/>
      <c r="H970" s="13"/>
      <c r="I970" s="13" t="s">
        <v>42</v>
      </c>
      <c r="J970" s="4"/>
      <c r="K970" s="4"/>
      <c r="L970" s="4"/>
      <c r="M970" s="344">
        <v>3</v>
      </c>
      <c r="N970" s="345"/>
      <c r="O970" s="13" t="s">
        <v>52</v>
      </c>
      <c r="P970" s="5"/>
    </row>
    <row r="971" spans="1:16" x14ac:dyDescent="0.25">
      <c r="B971" s="6" t="s">
        <v>34</v>
      </c>
      <c r="C971" s="17"/>
      <c r="D971" s="344" t="s">
        <v>38</v>
      </c>
      <c r="E971" s="345"/>
      <c r="F971" s="344" t="s">
        <v>43</v>
      </c>
      <c r="G971" s="345"/>
      <c r="H971" s="13"/>
      <c r="I971" s="13" t="s">
        <v>44</v>
      </c>
      <c r="J971" s="4"/>
      <c r="K971" s="4"/>
      <c r="L971" s="4"/>
      <c r="M971" s="344">
        <v>2</v>
      </c>
      <c r="N971" s="345"/>
      <c r="O971" s="13" t="s">
        <v>53</v>
      </c>
      <c r="P971" s="5"/>
    </row>
    <row r="972" spans="1:16" x14ac:dyDescent="0.25">
      <c r="B972" s="6" t="s">
        <v>35</v>
      </c>
      <c r="C972" s="17"/>
      <c r="D972" s="344" t="s">
        <v>39</v>
      </c>
      <c r="E972" s="345"/>
      <c r="F972" s="344" t="s">
        <v>45</v>
      </c>
      <c r="G972" s="345"/>
      <c r="H972" s="13"/>
      <c r="I972" s="13" t="s">
        <v>46</v>
      </c>
      <c r="J972" s="4"/>
      <c r="K972" s="4"/>
      <c r="L972" s="4"/>
      <c r="M972" s="344">
        <v>1</v>
      </c>
      <c r="N972" s="345"/>
      <c r="O972" s="13" t="s">
        <v>54</v>
      </c>
      <c r="P972" s="5"/>
    </row>
    <row r="973" spans="1:16" ht="15.75" thickBot="1" x14ac:dyDescent="0.3">
      <c r="B973" s="7" t="s">
        <v>36</v>
      </c>
      <c r="C973" s="23"/>
      <c r="D973" s="346" t="s">
        <v>40</v>
      </c>
      <c r="E973" s="347"/>
      <c r="F973" s="346" t="s">
        <v>47</v>
      </c>
      <c r="G973" s="347"/>
      <c r="H973" s="15"/>
      <c r="I973" s="15" t="s">
        <v>48</v>
      </c>
      <c r="J973" s="8"/>
      <c r="K973" s="8"/>
      <c r="L973" s="8"/>
      <c r="M973" s="8"/>
      <c r="N973" s="8"/>
      <c r="O973" s="8"/>
      <c r="P973" s="9"/>
    </row>
  </sheetData>
  <mergeCells count="1680">
    <mergeCell ref="D972:E972"/>
    <mergeCell ref="F972:G972"/>
    <mergeCell ref="M972:N972"/>
    <mergeCell ref="D973:E973"/>
    <mergeCell ref="F973:G973"/>
    <mergeCell ref="D969:E969"/>
    <mergeCell ref="D970:E970"/>
    <mergeCell ref="F970:G970"/>
    <mergeCell ref="M970:N970"/>
    <mergeCell ref="D971:E971"/>
    <mergeCell ref="F971:G971"/>
    <mergeCell ref="M971:N971"/>
    <mergeCell ref="A964:E967"/>
    <mergeCell ref="F964:L967"/>
    <mergeCell ref="M964:P967"/>
    <mergeCell ref="B968:I968"/>
    <mergeCell ref="J968:P968"/>
    <mergeCell ref="A961:B961"/>
    <mergeCell ref="C961:P961"/>
    <mergeCell ref="A962:B962"/>
    <mergeCell ref="C962:P962"/>
    <mergeCell ref="A963:B963"/>
    <mergeCell ref="C963:P963"/>
    <mergeCell ref="A958:G958"/>
    <mergeCell ref="H958:P958"/>
    <mergeCell ref="A959:G959"/>
    <mergeCell ref="H959:P959"/>
    <mergeCell ref="A960:G960"/>
    <mergeCell ref="H960:P960"/>
    <mergeCell ref="L954:P954"/>
    <mergeCell ref="A955:P955"/>
    <mergeCell ref="A956:P956"/>
    <mergeCell ref="A957:G957"/>
    <mergeCell ref="H957:P957"/>
    <mergeCell ref="A952:A953"/>
    <mergeCell ref="B952:B953"/>
    <mergeCell ref="A954:B954"/>
    <mergeCell ref="D954:G954"/>
    <mergeCell ref="H954:J954"/>
    <mergeCell ref="A946:A947"/>
    <mergeCell ref="B946:B947"/>
    <mergeCell ref="A948:A949"/>
    <mergeCell ref="B948:B949"/>
    <mergeCell ref="A950:A951"/>
    <mergeCell ref="B950:B951"/>
    <mergeCell ref="A940:A941"/>
    <mergeCell ref="B940:B941"/>
    <mergeCell ref="A942:A943"/>
    <mergeCell ref="B942:B943"/>
    <mergeCell ref="A944:A945"/>
    <mergeCell ref="B944:B945"/>
    <mergeCell ref="A937:P937"/>
    <mergeCell ref="A938:A939"/>
    <mergeCell ref="B938:C939"/>
    <mergeCell ref="D938:F938"/>
    <mergeCell ref="G938:I938"/>
    <mergeCell ref="J938:L938"/>
    <mergeCell ref="M938:O938"/>
    <mergeCell ref="A935:D935"/>
    <mergeCell ref="E935:I935"/>
    <mergeCell ref="J935:L935"/>
    <mergeCell ref="M935:P935"/>
    <mergeCell ref="A936:D936"/>
    <mergeCell ref="E936:P936"/>
    <mergeCell ref="A933:D933"/>
    <mergeCell ref="E933:I933"/>
    <mergeCell ref="J933:L933"/>
    <mergeCell ref="M933:P933"/>
    <mergeCell ref="A934:D934"/>
    <mergeCell ref="E934:I934"/>
    <mergeCell ref="J934:L934"/>
    <mergeCell ref="M934:P934"/>
    <mergeCell ref="A930:P930"/>
    <mergeCell ref="A931:P931"/>
    <mergeCell ref="A932:D932"/>
    <mergeCell ref="E932:I932"/>
    <mergeCell ref="J932:L932"/>
    <mergeCell ref="M932:P932"/>
    <mergeCell ref="B927:L927"/>
    <mergeCell ref="M927:P927"/>
    <mergeCell ref="A928:P928"/>
    <mergeCell ref="A929:E929"/>
    <mergeCell ref="F929:I929"/>
    <mergeCell ref="L929:P929"/>
    <mergeCell ref="D924:E924"/>
    <mergeCell ref="F924:G924"/>
    <mergeCell ref="M924:N924"/>
    <mergeCell ref="D925:E925"/>
    <mergeCell ref="F925:G925"/>
    <mergeCell ref="D921:E921"/>
    <mergeCell ref="D922:E922"/>
    <mergeCell ref="F922:G922"/>
    <mergeCell ref="M922:N922"/>
    <mergeCell ref="D923:E923"/>
    <mergeCell ref="F923:G923"/>
    <mergeCell ref="M923:N923"/>
    <mergeCell ref="A916:E919"/>
    <mergeCell ref="F916:L919"/>
    <mergeCell ref="M916:P919"/>
    <mergeCell ref="B920:I920"/>
    <mergeCell ref="J920:P920"/>
    <mergeCell ref="A913:B913"/>
    <mergeCell ref="C913:P913"/>
    <mergeCell ref="A914:B914"/>
    <mergeCell ref="C914:P914"/>
    <mergeCell ref="A915:B915"/>
    <mergeCell ref="C915:P915"/>
    <mergeCell ref="A910:G910"/>
    <mergeCell ref="H910:P910"/>
    <mergeCell ref="A911:G911"/>
    <mergeCell ref="H911:P911"/>
    <mergeCell ref="A912:G912"/>
    <mergeCell ref="H912:P912"/>
    <mergeCell ref="L906:P906"/>
    <mergeCell ref="A907:P907"/>
    <mergeCell ref="A908:P908"/>
    <mergeCell ref="A909:G909"/>
    <mergeCell ref="H909:P909"/>
    <mergeCell ref="A904:A905"/>
    <mergeCell ref="B904:B905"/>
    <mergeCell ref="A906:B906"/>
    <mergeCell ref="D906:G906"/>
    <mergeCell ref="H906:J906"/>
    <mergeCell ref="A898:A899"/>
    <mergeCell ref="B898:B899"/>
    <mergeCell ref="A900:A901"/>
    <mergeCell ref="B900:B901"/>
    <mergeCell ref="A902:A903"/>
    <mergeCell ref="B902:B903"/>
    <mergeCell ref="A892:A893"/>
    <mergeCell ref="B892:B893"/>
    <mergeCell ref="A894:A895"/>
    <mergeCell ref="B894:B895"/>
    <mergeCell ref="A896:A897"/>
    <mergeCell ref="B896:B897"/>
    <mergeCell ref="A889:P889"/>
    <mergeCell ref="A890:A891"/>
    <mergeCell ref="B890:C891"/>
    <mergeCell ref="D890:F890"/>
    <mergeCell ref="G890:I890"/>
    <mergeCell ref="J890:L890"/>
    <mergeCell ref="M890:O890"/>
    <mergeCell ref="A887:D887"/>
    <mergeCell ref="E887:I887"/>
    <mergeCell ref="J887:L887"/>
    <mergeCell ref="M887:P887"/>
    <mergeCell ref="A888:D888"/>
    <mergeCell ref="E888:P888"/>
    <mergeCell ref="A885:D885"/>
    <mergeCell ref="E885:I885"/>
    <mergeCell ref="J885:L885"/>
    <mergeCell ref="M885:P885"/>
    <mergeCell ref="A886:D886"/>
    <mergeCell ref="E886:I886"/>
    <mergeCell ref="J886:L886"/>
    <mergeCell ref="M886:P886"/>
    <mergeCell ref="A882:P882"/>
    <mergeCell ref="A883:P883"/>
    <mergeCell ref="A884:D884"/>
    <mergeCell ref="E884:I884"/>
    <mergeCell ref="J884:L884"/>
    <mergeCell ref="M884:P884"/>
    <mergeCell ref="B879:L879"/>
    <mergeCell ref="M879:P879"/>
    <mergeCell ref="A880:P880"/>
    <mergeCell ref="A881:E881"/>
    <mergeCell ref="F881:I881"/>
    <mergeCell ref="L881:P881"/>
    <mergeCell ref="D876:E876"/>
    <mergeCell ref="F876:G876"/>
    <mergeCell ref="M876:N876"/>
    <mergeCell ref="D877:E877"/>
    <mergeCell ref="F877:G877"/>
    <mergeCell ref="D873:E873"/>
    <mergeCell ref="D874:E874"/>
    <mergeCell ref="F874:G874"/>
    <mergeCell ref="M874:N874"/>
    <mergeCell ref="D875:E875"/>
    <mergeCell ref="F875:G875"/>
    <mergeCell ref="M875:N875"/>
    <mergeCell ref="A868:E871"/>
    <mergeCell ref="F868:L871"/>
    <mergeCell ref="M868:P871"/>
    <mergeCell ref="B872:I872"/>
    <mergeCell ref="J872:P872"/>
    <mergeCell ref="A865:B865"/>
    <mergeCell ref="C865:P865"/>
    <mergeCell ref="A866:B866"/>
    <mergeCell ref="C866:P866"/>
    <mergeCell ref="A867:B867"/>
    <mergeCell ref="C867:P867"/>
    <mergeCell ref="A862:G862"/>
    <mergeCell ref="H862:P862"/>
    <mergeCell ref="A863:G863"/>
    <mergeCell ref="H863:P863"/>
    <mergeCell ref="A864:G864"/>
    <mergeCell ref="H864:P864"/>
    <mergeCell ref="L858:P858"/>
    <mergeCell ref="A859:P859"/>
    <mergeCell ref="A860:P860"/>
    <mergeCell ref="A861:G861"/>
    <mergeCell ref="H861:P861"/>
    <mergeCell ref="A856:A857"/>
    <mergeCell ref="B856:B857"/>
    <mergeCell ref="A858:B858"/>
    <mergeCell ref="D858:G858"/>
    <mergeCell ref="H858:J858"/>
    <mergeCell ref="A850:A851"/>
    <mergeCell ref="B850:B851"/>
    <mergeCell ref="A852:A853"/>
    <mergeCell ref="B852:B853"/>
    <mergeCell ref="A854:A855"/>
    <mergeCell ref="B854:B855"/>
    <mergeCell ref="A844:A845"/>
    <mergeCell ref="B844:B845"/>
    <mergeCell ref="A846:A847"/>
    <mergeCell ref="B846:B847"/>
    <mergeCell ref="A848:A849"/>
    <mergeCell ref="B848:B849"/>
    <mergeCell ref="A841:P841"/>
    <mergeCell ref="A842:A843"/>
    <mergeCell ref="B842:C843"/>
    <mergeCell ref="D842:F842"/>
    <mergeCell ref="G842:I842"/>
    <mergeCell ref="J842:L842"/>
    <mergeCell ref="M842:O842"/>
    <mergeCell ref="A839:D839"/>
    <mergeCell ref="E839:I839"/>
    <mergeCell ref="J839:L839"/>
    <mergeCell ref="M839:P839"/>
    <mergeCell ref="A840:D840"/>
    <mergeCell ref="E840:P840"/>
    <mergeCell ref="A837:D837"/>
    <mergeCell ref="E837:I837"/>
    <mergeCell ref="J837:L837"/>
    <mergeCell ref="M837:P837"/>
    <mergeCell ref="A838:D838"/>
    <mergeCell ref="E838:I838"/>
    <mergeCell ref="J838:L838"/>
    <mergeCell ref="M838:P838"/>
    <mergeCell ref="A834:P834"/>
    <mergeCell ref="A835:P835"/>
    <mergeCell ref="A836:D836"/>
    <mergeCell ref="E836:I836"/>
    <mergeCell ref="J836:L836"/>
    <mergeCell ref="M836:P836"/>
    <mergeCell ref="B831:L831"/>
    <mergeCell ref="M831:P831"/>
    <mergeCell ref="A832:P832"/>
    <mergeCell ref="A833:E833"/>
    <mergeCell ref="F833:I833"/>
    <mergeCell ref="L833:P833"/>
    <mergeCell ref="D828:E828"/>
    <mergeCell ref="F828:G828"/>
    <mergeCell ref="M828:N828"/>
    <mergeCell ref="D829:E829"/>
    <mergeCell ref="F829:G829"/>
    <mergeCell ref="D825:E825"/>
    <mergeCell ref="D826:E826"/>
    <mergeCell ref="F826:G826"/>
    <mergeCell ref="M826:N826"/>
    <mergeCell ref="D827:E827"/>
    <mergeCell ref="F827:G827"/>
    <mergeCell ref="M827:N827"/>
    <mergeCell ref="A820:E823"/>
    <mergeCell ref="F820:L823"/>
    <mergeCell ref="M820:P823"/>
    <mergeCell ref="B824:I824"/>
    <mergeCell ref="J824:P824"/>
    <mergeCell ref="A817:B817"/>
    <mergeCell ref="C817:P817"/>
    <mergeCell ref="A818:B818"/>
    <mergeCell ref="C818:P818"/>
    <mergeCell ref="A819:B819"/>
    <mergeCell ref="C819:P819"/>
    <mergeCell ref="A814:G814"/>
    <mergeCell ref="H814:P814"/>
    <mergeCell ref="A815:G815"/>
    <mergeCell ref="H815:P815"/>
    <mergeCell ref="A816:G816"/>
    <mergeCell ref="H816:P816"/>
    <mergeCell ref="L810:P810"/>
    <mergeCell ref="A811:P811"/>
    <mergeCell ref="A812:P812"/>
    <mergeCell ref="A813:G813"/>
    <mergeCell ref="H813:P813"/>
    <mergeCell ref="A808:A809"/>
    <mergeCell ref="B808:B809"/>
    <mergeCell ref="A810:B810"/>
    <mergeCell ref="D810:G810"/>
    <mergeCell ref="H810:J810"/>
    <mergeCell ref="A802:A803"/>
    <mergeCell ref="B802:B803"/>
    <mergeCell ref="A804:A805"/>
    <mergeCell ref="B804:B805"/>
    <mergeCell ref="A806:A807"/>
    <mergeCell ref="B806:B807"/>
    <mergeCell ref="A796:A797"/>
    <mergeCell ref="B796:B797"/>
    <mergeCell ref="A798:A799"/>
    <mergeCell ref="B798:B799"/>
    <mergeCell ref="A800:A801"/>
    <mergeCell ref="B800:B801"/>
    <mergeCell ref="A793:P793"/>
    <mergeCell ref="A794:A795"/>
    <mergeCell ref="B794:C795"/>
    <mergeCell ref="D794:F794"/>
    <mergeCell ref="G794:I794"/>
    <mergeCell ref="J794:L794"/>
    <mergeCell ref="M794:O794"/>
    <mergeCell ref="A791:D791"/>
    <mergeCell ref="E791:I791"/>
    <mergeCell ref="J791:L791"/>
    <mergeCell ref="M791:P791"/>
    <mergeCell ref="A792:D792"/>
    <mergeCell ref="E792:P792"/>
    <mergeCell ref="A789:D789"/>
    <mergeCell ref="E789:I789"/>
    <mergeCell ref="J789:L789"/>
    <mergeCell ref="M789:P789"/>
    <mergeCell ref="A790:D790"/>
    <mergeCell ref="E790:I790"/>
    <mergeCell ref="J790:L790"/>
    <mergeCell ref="M790:P790"/>
    <mergeCell ref="A786:P786"/>
    <mergeCell ref="A787:P787"/>
    <mergeCell ref="A788:D788"/>
    <mergeCell ref="E788:I788"/>
    <mergeCell ref="J788:L788"/>
    <mergeCell ref="M788:P788"/>
    <mergeCell ref="B783:L783"/>
    <mergeCell ref="M783:P783"/>
    <mergeCell ref="A784:P784"/>
    <mergeCell ref="A785:E785"/>
    <mergeCell ref="F785:I785"/>
    <mergeCell ref="L785:P785"/>
    <mergeCell ref="D780:E780"/>
    <mergeCell ref="F780:G780"/>
    <mergeCell ref="M780:N780"/>
    <mergeCell ref="D781:E781"/>
    <mergeCell ref="F781:G781"/>
    <mergeCell ref="D777:E777"/>
    <mergeCell ref="D778:E778"/>
    <mergeCell ref="F778:G778"/>
    <mergeCell ref="M778:N778"/>
    <mergeCell ref="D779:E779"/>
    <mergeCell ref="F779:G779"/>
    <mergeCell ref="M779:N779"/>
    <mergeCell ref="A772:E775"/>
    <mergeCell ref="F772:L775"/>
    <mergeCell ref="M772:P775"/>
    <mergeCell ref="B776:I776"/>
    <mergeCell ref="J776:P776"/>
    <mergeCell ref="A769:B769"/>
    <mergeCell ref="C769:P769"/>
    <mergeCell ref="A770:B770"/>
    <mergeCell ref="C770:P770"/>
    <mergeCell ref="A771:B771"/>
    <mergeCell ref="C771:P771"/>
    <mergeCell ref="A766:G766"/>
    <mergeCell ref="H766:P766"/>
    <mergeCell ref="A767:G767"/>
    <mergeCell ref="H767:P767"/>
    <mergeCell ref="A768:G768"/>
    <mergeCell ref="H768:P768"/>
    <mergeCell ref="L762:P762"/>
    <mergeCell ref="A763:P763"/>
    <mergeCell ref="A764:P764"/>
    <mergeCell ref="A765:G765"/>
    <mergeCell ref="H765:P765"/>
    <mergeCell ref="A760:A761"/>
    <mergeCell ref="B760:B761"/>
    <mergeCell ref="A762:B762"/>
    <mergeCell ref="D762:G762"/>
    <mergeCell ref="H762:J762"/>
    <mergeCell ref="A754:A755"/>
    <mergeCell ref="B754:B755"/>
    <mergeCell ref="A756:A757"/>
    <mergeCell ref="B756:B757"/>
    <mergeCell ref="A758:A759"/>
    <mergeCell ref="B758:B759"/>
    <mergeCell ref="A748:A749"/>
    <mergeCell ref="B748:B749"/>
    <mergeCell ref="A750:A751"/>
    <mergeCell ref="B750:B751"/>
    <mergeCell ref="A752:A753"/>
    <mergeCell ref="B752:B753"/>
    <mergeCell ref="A745:P745"/>
    <mergeCell ref="A746:A747"/>
    <mergeCell ref="B746:C747"/>
    <mergeCell ref="D746:F746"/>
    <mergeCell ref="G746:I746"/>
    <mergeCell ref="J746:L746"/>
    <mergeCell ref="M746:O746"/>
    <mergeCell ref="A743:D743"/>
    <mergeCell ref="E743:I743"/>
    <mergeCell ref="J743:L743"/>
    <mergeCell ref="M743:P743"/>
    <mergeCell ref="A744:D744"/>
    <mergeCell ref="E744:P744"/>
    <mergeCell ref="A741:D741"/>
    <mergeCell ref="E741:I741"/>
    <mergeCell ref="J741:L741"/>
    <mergeCell ref="M741:P741"/>
    <mergeCell ref="A742:D742"/>
    <mergeCell ref="E742:I742"/>
    <mergeCell ref="J742:L742"/>
    <mergeCell ref="M742:P742"/>
    <mergeCell ref="A738:P738"/>
    <mergeCell ref="A739:P739"/>
    <mergeCell ref="A740:D740"/>
    <mergeCell ref="E740:I740"/>
    <mergeCell ref="J740:L740"/>
    <mergeCell ref="M740:P740"/>
    <mergeCell ref="B735:L735"/>
    <mergeCell ref="M735:P735"/>
    <mergeCell ref="A736:P736"/>
    <mergeCell ref="A737:E737"/>
    <mergeCell ref="F737:I737"/>
    <mergeCell ref="L737:P737"/>
    <mergeCell ref="D732:E732"/>
    <mergeCell ref="F732:G732"/>
    <mergeCell ref="M732:N732"/>
    <mergeCell ref="D733:E733"/>
    <mergeCell ref="F733:G733"/>
    <mergeCell ref="D729:E729"/>
    <mergeCell ref="D730:E730"/>
    <mergeCell ref="F730:G730"/>
    <mergeCell ref="M730:N730"/>
    <mergeCell ref="D731:E731"/>
    <mergeCell ref="F731:G731"/>
    <mergeCell ref="M731:N731"/>
    <mergeCell ref="A724:E727"/>
    <mergeCell ref="F724:L727"/>
    <mergeCell ref="M724:P727"/>
    <mergeCell ref="B728:I728"/>
    <mergeCell ref="J728:P728"/>
    <mergeCell ref="A721:B721"/>
    <mergeCell ref="C721:P721"/>
    <mergeCell ref="A722:B722"/>
    <mergeCell ref="C722:P722"/>
    <mergeCell ref="A723:B723"/>
    <mergeCell ref="C723:P723"/>
    <mergeCell ref="A718:G718"/>
    <mergeCell ref="H718:P718"/>
    <mergeCell ref="A719:G719"/>
    <mergeCell ref="H719:P719"/>
    <mergeCell ref="A720:G720"/>
    <mergeCell ref="H720:P720"/>
    <mergeCell ref="L714:P714"/>
    <mergeCell ref="A715:P715"/>
    <mergeCell ref="A716:P716"/>
    <mergeCell ref="A717:G717"/>
    <mergeCell ref="H717:P717"/>
    <mergeCell ref="A712:A713"/>
    <mergeCell ref="B712:B713"/>
    <mergeCell ref="A714:B714"/>
    <mergeCell ref="D714:G714"/>
    <mergeCell ref="H714:J714"/>
    <mergeCell ref="A706:A707"/>
    <mergeCell ref="B706:B707"/>
    <mergeCell ref="A708:A709"/>
    <mergeCell ref="B708:B709"/>
    <mergeCell ref="A710:A711"/>
    <mergeCell ref="B710:B711"/>
    <mergeCell ref="A700:A701"/>
    <mergeCell ref="B700:B701"/>
    <mergeCell ref="A702:A703"/>
    <mergeCell ref="B702:B703"/>
    <mergeCell ref="A704:A705"/>
    <mergeCell ref="B704:B705"/>
    <mergeCell ref="A697:P697"/>
    <mergeCell ref="A698:A699"/>
    <mergeCell ref="B698:C699"/>
    <mergeCell ref="D698:F698"/>
    <mergeCell ref="G698:I698"/>
    <mergeCell ref="J698:L698"/>
    <mergeCell ref="M698:O698"/>
    <mergeCell ref="A695:D695"/>
    <mergeCell ref="E695:I695"/>
    <mergeCell ref="J695:L695"/>
    <mergeCell ref="M695:P695"/>
    <mergeCell ref="A696:D696"/>
    <mergeCell ref="E696:P696"/>
    <mergeCell ref="A693:D693"/>
    <mergeCell ref="E693:I693"/>
    <mergeCell ref="J693:L693"/>
    <mergeCell ref="M693:P693"/>
    <mergeCell ref="A694:D694"/>
    <mergeCell ref="E694:I694"/>
    <mergeCell ref="J694:L694"/>
    <mergeCell ref="M694:P694"/>
    <mergeCell ref="A690:P690"/>
    <mergeCell ref="A691:P691"/>
    <mergeCell ref="A692:D692"/>
    <mergeCell ref="E692:I692"/>
    <mergeCell ref="J692:L692"/>
    <mergeCell ref="M692:P692"/>
    <mergeCell ref="B687:L687"/>
    <mergeCell ref="M687:P687"/>
    <mergeCell ref="A688:P688"/>
    <mergeCell ref="A689:E689"/>
    <mergeCell ref="F689:I689"/>
    <mergeCell ref="L689:P689"/>
    <mergeCell ref="D684:E684"/>
    <mergeCell ref="F684:G684"/>
    <mergeCell ref="M684:N684"/>
    <mergeCell ref="D685:E685"/>
    <mergeCell ref="F685:G685"/>
    <mergeCell ref="D681:E681"/>
    <mergeCell ref="D682:E682"/>
    <mergeCell ref="F682:G682"/>
    <mergeCell ref="M682:N682"/>
    <mergeCell ref="D683:E683"/>
    <mergeCell ref="F683:G683"/>
    <mergeCell ref="M683:N683"/>
    <mergeCell ref="A676:E679"/>
    <mergeCell ref="F676:L679"/>
    <mergeCell ref="M676:P679"/>
    <mergeCell ref="B680:I680"/>
    <mergeCell ref="J680:P680"/>
    <mergeCell ref="A673:B673"/>
    <mergeCell ref="C673:P673"/>
    <mergeCell ref="A674:B674"/>
    <mergeCell ref="C674:P674"/>
    <mergeCell ref="A675:B675"/>
    <mergeCell ref="C675:P675"/>
    <mergeCell ref="A670:G670"/>
    <mergeCell ref="H670:P670"/>
    <mergeCell ref="A671:G671"/>
    <mergeCell ref="H671:P671"/>
    <mergeCell ref="A672:G672"/>
    <mergeCell ref="H672:P672"/>
    <mergeCell ref="L666:P666"/>
    <mergeCell ref="A667:P667"/>
    <mergeCell ref="A668:P668"/>
    <mergeCell ref="A669:G669"/>
    <mergeCell ref="H669:P669"/>
    <mergeCell ref="A664:A665"/>
    <mergeCell ref="B664:B665"/>
    <mergeCell ref="A666:B666"/>
    <mergeCell ref="D666:G666"/>
    <mergeCell ref="H666:J666"/>
    <mergeCell ref="A658:A659"/>
    <mergeCell ref="B658:B659"/>
    <mergeCell ref="A660:A661"/>
    <mergeCell ref="B660:B661"/>
    <mergeCell ref="A662:A663"/>
    <mergeCell ref="B662:B663"/>
    <mergeCell ref="A652:A653"/>
    <mergeCell ref="B652:B653"/>
    <mergeCell ref="A654:A655"/>
    <mergeCell ref="B654:B655"/>
    <mergeCell ref="A656:A657"/>
    <mergeCell ref="B656:B657"/>
    <mergeCell ref="A649:P649"/>
    <mergeCell ref="A650:A651"/>
    <mergeCell ref="B650:C651"/>
    <mergeCell ref="D650:F650"/>
    <mergeCell ref="G650:I650"/>
    <mergeCell ref="J650:L650"/>
    <mergeCell ref="M650:O650"/>
    <mergeCell ref="A647:D647"/>
    <mergeCell ref="E647:I647"/>
    <mergeCell ref="J647:L647"/>
    <mergeCell ref="M647:P647"/>
    <mergeCell ref="A648:D648"/>
    <mergeCell ref="E648:P648"/>
    <mergeCell ref="A645:D645"/>
    <mergeCell ref="E645:I645"/>
    <mergeCell ref="J645:L645"/>
    <mergeCell ref="M645:P645"/>
    <mergeCell ref="A646:D646"/>
    <mergeCell ref="E646:I646"/>
    <mergeCell ref="J646:L646"/>
    <mergeCell ref="M646:P646"/>
    <mergeCell ref="A642:P642"/>
    <mergeCell ref="A643:P643"/>
    <mergeCell ref="A644:D644"/>
    <mergeCell ref="E644:I644"/>
    <mergeCell ref="J644:L644"/>
    <mergeCell ref="M644:P644"/>
    <mergeCell ref="B639:L639"/>
    <mergeCell ref="M639:P639"/>
    <mergeCell ref="A640:P640"/>
    <mergeCell ref="A641:E641"/>
    <mergeCell ref="F641:I641"/>
    <mergeCell ref="L641:P641"/>
    <mergeCell ref="D636:E636"/>
    <mergeCell ref="F636:G636"/>
    <mergeCell ref="M636:N636"/>
    <mergeCell ref="D637:E637"/>
    <mergeCell ref="F637:G637"/>
    <mergeCell ref="D633:E633"/>
    <mergeCell ref="D634:E634"/>
    <mergeCell ref="F634:G634"/>
    <mergeCell ref="M634:N634"/>
    <mergeCell ref="D635:E635"/>
    <mergeCell ref="F635:G635"/>
    <mergeCell ref="M635:N635"/>
    <mergeCell ref="A628:E631"/>
    <mergeCell ref="F628:L631"/>
    <mergeCell ref="M628:P631"/>
    <mergeCell ref="B632:I632"/>
    <mergeCell ref="J632:P632"/>
    <mergeCell ref="A625:B625"/>
    <mergeCell ref="C625:P625"/>
    <mergeCell ref="A626:B626"/>
    <mergeCell ref="C626:P626"/>
    <mergeCell ref="A627:B627"/>
    <mergeCell ref="C627:P627"/>
    <mergeCell ref="A622:G622"/>
    <mergeCell ref="H622:P622"/>
    <mergeCell ref="A623:G623"/>
    <mergeCell ref="H623:P623"/>
    <mergeCell ref="A624:G624"/>
    <mergeCell ref="H624:P624"/>
    <mergeCell ref="L618:P618"/>
    <mergeCell ref="A619:P619"/>
    <mergeCell ref="A620:P620"/>
    <mergeCell ref="A621:G621"/>
    <mergeCell ref="H621:P621"/>
    <mergeCell ref="A616:A617"/>
    <mergeCell ref="B616:B617"/>
    <mergeCell ref="A618:B618"/>
    <mergeCell ref="D618:G618"/>
    <mergeCell ref="H618:J618"/>
    <mergeCell ref="A610:A611"/>
    <mergeCell ref="B610:B611"/>
    <mergeCell ref="A612:A613"/>
    <mergeCell ref="B612:B613"/>
    <mergeCell ref="A614:A615"/>
    <mergeCell ref="B614:B615"/>
    <mergeCell ref="A604:A605"/>
    <mergeCell ref="B604:B605"/>
    <mergeCell ref="A606:A607"/>
    <mergeCell ref="B606:B607"/>
    <mergeCell ref="A608:A609"/>
    <mergeCell ref="B608:B609"/>
    <mergeCell ref="A601:P601"/>
    <mergeCell ref="A602:A603"/>
    <mergeCell ref="B602:C603"/>
    <mergeCell ref="D602:F602"/>
    <mergeCell ref="G602:I602"/>
    <mergeCell ref="J602:L602"/>
    <mergeCell ref="M602:O602"/>
    <mergeCell ref="A599:D599"/>
    <mergeCell ref="E599:I599"/>
    <mergeCell ref="J599:L599"/>
    <mergeCell ref="M599:P599"/>
    <mergeCell ref="A600:D600"/>
    <mergeCell ref="E600:P600"/>
    <mergeCell ref="A597:D597"/>
    <mergeCell ref="E597:I597"/>
    <mergeCell ref="J597:L597"/>
    <mergeCell ref="M597:P597"/>
    <mergeCell ref="A598:D598"/>
    <mergeCell ref="E598:I598"/>
    <mergeCell ref="J598:L598"/>
    <mergeCell ref="M598:P598"/>
    <mergeCell ref="A594:P594"/>
    <mergeCell ref="A595:P595"/>
    <mergeCell ref="A596:D596"/>
    <mergeCell ref="E596:I596"/>
    <mergeCell ref="J596:L596"/>
    <mergeCell ref="M596:P596"/>
    <mergeCell ref="B591:L591"/>
    <mergeCell ref="M591:P591"/>
    <mergeCell ref="A592:P592"/>
    <mergeCell ref="A593:E593"/>
    <mergeCell ref="F593:I593"/>
    <mergeCell ref="L593:P593"/>
    <mergeCell ref="D588:E588"/>
    <mergeCell ref="F588:G588"/>
    <mergeCell ref="M588:N588"/>
    <mergeCell ref="D589:E589"/>
    <mergeCell ref="F589:G589"/>
    <mergeCell ref="D585:E585"/>
    <mergeCell ref="D586:E586"/>
    <mergeCell ref="F586:G586"/>
    <mergeCell ref="M586:N586"/>
    <mergeCell ref="D587:E587"/>
    <mergeCell ref="F587:G587"/>
    <mergeCell ref="M587:N587"/>
    <mergeCell ref="A580:E583"/>
    <mergeCell ref="F580:L583"/>
    <mergeCell ref="M580:P583"/>
    <mergeCell ref="B584:I584"/>
    <mergeCell ref="J584:P584"/>
    <mergeCell ref="A577:B577"/>
    <mergeCell ref="C577:P577"/>
    <mergeCell ref="A578:B578"/>
    <mergeCell ref="C578:P578"/>
    <mergeCell ref="A579:B579"/>
    <mergeCell ref="C579:P579"/>
    <mergeCell ref="A574:G574"/>
    <mergeCell ref="H574:P574"/>
    <mergeCell ref="A575:G575"/>
    <mergeCell ref="H575:P575"/>
    <mergeCell ref="A576:G576"/>
    <mergeCell ref="H576:P576"/>
    <mergeCell ref="L570:P570"/>
    <mergeCell ref="A571:P571"/>
    <mergeCell ref="A572:P572"/>
    <mergeCell ref="A573:G573"/>
    <mergeCell ref="H573:P573"/>
    <mergeCell ref="A568:A569"/>
    <mergeCell ref="B568:B569"/>
    <mergeCell ref="A570:B570"/>
    <mergeCell ref="D570:G570"/>
    <mergeCell ref="H570:J570"/>
    <mergeCell ref="A562:A563"/>
    <mergeCell ref="B562:B563"/>
    <mergeCell ref="A564:A565"/>
    <mergeCell ref="B564:B565"/>
    <mergeCell ref="A566:A567"/>
    <mergeCell ref="B566:B567"/>
    <mergeCell ref="A556:A557"/>
    <mergeCell ref="B556:B557"/>
    <mergeCell ref="A558:A559"/>
    <mergeCell ref="B558:B559"/>
    <mergeCell ref="A560:A561"/>
    <mergeCell ref="B560:B561"/>
    <mergeCell ref="A553:P553"/>
    <mergeCell ref="A554:A555"/>
    <mergeCell ref="B554:C555"/>
    <mergeCell ref="D554:F554"/>
    <mergeCell ref="G554:I554"/>
    <mergeCell ref="J554:L554"/>
    <mergeCell ref="M554:O554"/>
    <mergeCell ref="A551:D551"/>
    <mergeCell ref="E551:I551"/>
    <mergeCell ref="J551:L551"/>
    <mergeCell ref="M551:P551"/>
    <mergeCell ref="A552:D552"/>
    <mergeCell ref="E552:P552"/>
    <mergeCell ref="A549:D549"/>
    <mergeCell ref="E549:I549"/>
    <mergeCell ref="J549:L549"/>
    <mergeCell ref="M549:P549"/>
    <mergeCell ref="A550:D550"/>
    <mergeCell ref="E550:I550"/>
    <mergeCell ref="J550:L550"/>
    <mergeCell ref="M550:P550"/>
    <mergeCell ref="A546:P546"/>
    <mergeCell ref="A547:P547"/>
    <mergeCell ref="A548:D548"/>
    <mergeCell ref="E548:I548"/>
    <mergeCell ref="J548:L548"/>
    <mergeCell ref="M548:P548"/>
    <mergeCell ref="B543:L543"/>
    <mergeCell ref="M543:P543"/>
    <mergeCell ref="A544:P544"/>
    <mergeCell ref="A545:E545"/>
    <mergeCell ref="F545:I545"/>
    <mergeCell ref="L545:P545"/>
    <mergeCell ref="D538:E538"/>
    <mergeCell ref="F538:G538"/>
    <mergeCell ref="M538:N538"/>
    <mergeCell ref="D539:E539"/>
    <mergeCell ref="F539:G539"/>
    <mergeCell ref="D535:E535"/>
    <mergeCell ref="D536:E536"/>
    <mergeCell ref="F536:G536"/>
    <mergeCell ref="M536:N536"/>
    <mergeCell ref="D537:E537"/>
    <mergeCell ref="F537:G537"/>
    <mergeCell ref="M537:N537"/>
    <mergeCell ref="A530:E533"/>
    <mergeCell ref="F530:L533"/>
    <mergeCell ref="M530:P533"/>
    <mergeCell ref="B534:I534"/>
    <mergeCell ref="J534:P534"/>
    <mergeCell ref="A527:B527"/>
    <mergeCell ref="C527:P527"/>
    <mergeCell ref="A528:B528"/>
    <mergeCell ref="C528:P528"/>
    <mergeCell ref="A529:B529"/>
    <mergeCell ref="C529:P529"/>
    <mergeCell ref="A524:G524"/>
    <mergeCell ref="H524:P524"/>
    <mergeCell ref="A525:G525"/>
    <mergeCell ref="H525:P525"/>
    <mergeCell ref="A526:G526"/>
    <mergeCell ref="H526:P526"/>
    <mergeCell ref="L520:P520"/>
    <mergeCell ref="A521:P521"/>
    <mergeCell ref="A522:P522"/>
    <mergeCell ref="A523:G523"/>
    <mergeCell ref="H523:P523"/>
    <mergeCell ref="A518:A519"/>
    <mergeCell ref="B518:B519"/>
    <mergeCell ref="A520:B520"/>
    <mergeCell ref="D520:G520"/>
    <mergeCell ref="H520:J520"/>
    <mergeCell ref="A512:A513"/>
    <mergeCell ref="B512:B513"/>
    <mergeCell ref="A514:A515"/>
    <mergeCell ref="B514:B515"/>
    <mergeCell ref="A516:A517"/>
    <mergeCell ref="B516:B517"/>
    <mergeCell ref="A506:A507"/>
    <mergeCell ref="B506:B507"/>
    <mergeCell ref="A508:A509"/>
    <mergeCell ref="B508:B509"/>
    <mergeCell ref="A510:A511"/>
    <mergeCell ref="B510:B511"/>
    <mergeCell ref="A503:P503"/>
    <mergeCell ref="A504:A505"/>
    <mergeCell ref="B504:C505"/>
    <mergeCell ref="D504:F504"/>
    <mergeCell ref="G504:I504"/>
    <mergeCell ref="J504:L504"/>
    <mergeCell ref="M504:O504"/>
    <mergeCell ref="A501:D501"/>
    <mergeCell ref="E501:I501"/>
    <mergeCell ref="J501:L501"/>
    <mergeCell ref="M501:P501"/>
    <mergeCell ref="A502:D502"/>
    <mergeCell ref="E502:P502"/>
    <mergeCell ref="A499:D499"/>
    <mergeCell ref="E499:I499"/>
    <mergeCell ref="J499:L499"/>
    <mergeCell ref="M499:P499"/>
    <mergeCell ref="A500:D500"/>
    <mergeCell ref="E500:I500"/>
    <mergeCell ref="J500:L500"/>
    <mergeCell ref="M500:P500"/>
    <mergeCell ref="A496:P496"/>
    <mergeCell ref="A497:P497"/>
    <mergeCell ref="A498:D498"/>
    <mergeCell ref="E498:I498"/>
    <mergeCell ref="J498:L498"/>
    <mergeCell ref="M498:P498"/>
    <mergeCell ref="B493:L493"/>
    <mergeCell ref="M493:P493"/>
    <mergeCell ref="A494:P494"/>
    <mergeCell ref="A495:E495"/>
    <mergeCell ref="F495:I495"/>
    <mergeCell ref="L495:P495"/>
    <mergeCell ref="D489:E489"/>
    <mergeCell ref="F489:G489"/>
    <mergeCell ref="M489:N489"/>
    <mergeCell ref="D490:E490"/>
    <mergeCell ref="F490:G490"/>
    <mergeCell ref="D486:E486"/>
    <mergeCell ref="D487:E487"/>
    <mergeCell ref="F487:G487"/>
    <mergeCell ref="M487:N487"/>
    <mergeCell ref="D488:E488"/>
    <mergeCell ref="F488:G488"/>
    <mergeCell ref="M488:N488"/>
    <mergeCell ref="A481:E484"/>
    <mergeCell ref="F481:L484"/>
    <mergeCell ref="M481:P484"/>
    <mergeCell ref="B485:I485"/>
    <mergeCell ref="J485:P485"/>
    <mergeCell ref="A478:B478"/>
    <mergeCell ref="C478:P478"/>
    <mergeCell ref="A479:B479"/>
    <mergeCell ref="C479:P479"/>
    <mergeCell ref="A480:B480"/>
    <mergeCell ref="C480:P480"/>
    <mergeCell ref="A475:G475"/>
    <mergeCell ref="H475:P475"/>
    <mergeCell ref="A476:G476"/>
    <mergeCell ref="H476:P476"/>
    <mergeCell ref="A477:G477"/>
    <mergeCell ref="H477:P477"/>
    <mergeCell ref="L471:P471"/>
    <mergeCell ref="A472:P472"/>
    <mergeCell ref="A473:P473"/>
    <mergeCell ref="A474:G474"/>
    <mergeCell ref="H474:P474"/>
    <mergeCell ref="A469:A470"/>
    <mergeCell ref="B469:B470"/>
    <mergeCell ref="A471:B471"/>
    <mergeCell ref="D471:G471"/>
    <mergeCell ref="H471:J471"/>
    <mergeCell ref="A463:A464"/>
    <mergeCell ref="B463:B464"/>
    <mergeCell ref="A465:A466"/>
    <mergeCell ref="B465:B466"/>
    <mergeCell ref="A467:A468"/>
    <mergeCell ref="B467:B468"/>
    <mergeCell ref="A457:A458"/>
    <mergeCell ref="B457:B458"/>
    <mergeCell ref="A459:A460"/>
    <mergeCell ref="B459:B460"/>
    <mergeCell ref="A461:A462"/>
    <mergeCell ref="B461:B462"/>
    <mergeCell ref="A454:P454"/>
    <mergeCell ref="A455:A456"/>
    <mergeCell ref="B455:C456"/>
    <mergeCell ref="D455:F455"/>
    <mergeCell ref="G455:I455"/>
    <mergeCell ref="J455:L455"/>
    <mergeCell ref="M455:O455"/>
    <mergeCell ref="A452:D452"/>
    <mergeCell ref="E452:I452"/>
    <mergeCell ref="J452:L452"/>
    <mergeCell ref="M452:P452"/>
    <mergeCell ref="A453:D453"/>
    <mergeCell ref="E453:P453"/>
    <mergeCell ref="A450:D450"/>
    <mergeCell ref="E450:I450"/>
    <mergeCell ref="J450:L450"/>
    <mergeCell ref="M450:P450"/>
    <mergeCell ref="A451:D451"/>
    <mergeCell ref="E451:I451"/>
    <mergeCell ref="J451:L451"/>
    <mergeCell ref="M451:P451"/>
    <mergeCell ref="A447:P447"/>
    <mergeCell ref="A448:P448"/>
    <mergeCell ref="A449:D449"/>
    <mergeCell ref="E449:I449"/>
    <mergeCell ref="J449:L449"/>
    <mergeCell ref="M449:P449"/>
    <mergeCell ref="B444:L444"/>
    <mergeCell ref="M444:P444"/>
    <mergeCell ref="A445:P445"/>
    <mergeCell ref="A446:E446"/>
    <mergeCell ref="F446:I446"/>
    <mergeCell ref="L446:P446"/>
    <mergeCell ref="D440:E440"/>
    <mergeCell ref="F440:G440"/>
    <mergeCell ref="M440:N440"/>
    <mergeCell ref="D441:E441"/>
    <mergeCell ref="F441:G441"/>
    <mergeCell ref="D437:E437"/>
    <mergeCell ref="D438:E438"/>
    <mergeCell ref="F438:G438"/>
    <mergeCell ref="M438:N438"/>
    <mergeCell ref="D439:E439"/>
    <mergeCell ref="F439:G439"/>
    <mergeCell ref="M439:N439"/>
    <mergeCell ref="A432:E435"/>
    <mergeCell ref="F432:L435"/>
    <mergeCell ref="M432:P435"/>
    <mergeCell ref="B436:I436"/>
    <mergeCell ref="J436:P436"/>
    <mergeCell ref="A429:B429"/>
    <mergeCell ref="C429:P429"/>
    <mergeCell ref="A430:B430"/>
    <mergeCell ref="C430:P430"/>
    <mergeCell ref="A431:B431"/>
    <mergeCell ref="C431:P431"/>
    <mergeCell ref="A426:G426"/>
    <mergeCell ref="H426:P426"/>
    <mergeCell ref="A427:G427"/>
    <mergeCell ref="H427:P427"/>
    <mergeCell ref="A428:G428"/>
    <mergeCell ref="H428:P428"/>
    <mergeCell ref="L422:P422"/>
    <mergeCell ref="A423:P423"/>
    <mergeCell ref="A424:P424"/>
    <mergeCell ref="A425:G425"/>
    <mergeCell ref="H425:P425"/>
    <mergeCell ref="A420:A421"/>
    <mergeCell ref="B420:B421"/>
    <mergeCell ref="A422:B422"/>
    <mergeCell ref="D422:G422"/>
    <mergeCell ref="H422:J422"/>
    <mergeCell ref="A414:A415"/>
    <mergeCell ref="B414:B415"/>
    <mergeCell ref="A416:A417"/>
    <mergeCell ref="B416:B417"/>
    <mergeCell ref="A418:A419"/>
    <mergeCell ref="B418:B419"/>
    <mergeCell ref="A408:A409"/>
    <mergeCell ref="B408:B409"/>
    <mergeCell ref="A410:A411"/>
    <mergeCell ref="B410:B411"/>
    <mergeCell ref="A412:A413"/>
    <mergeCell ref="B412:B413"/>
    <mergeCell ref="A405:P405"/>
    <mergeCell ref="A406:A407"/>
    <mergeCell ref="B406:C407"/>
    <mergeCell ref="D406:F406"/>
    <mergeCell ref="G406:I406"/>
    <mergeCell ref="J406:L406"/>
    <mergeCell ref="M406:O406"/>
    <mergeCell ref="A403:D403"/>
    <mergeCell ref="E403:I403"/>
    <mergeCell ref="J403:L403"/>
    <mergeCell ref="M403:P403"/>
    <mergeCell ref="A404:D404"/>
    <mergeCell ref="E404:P404"/>
    <mergeCell ref="A401:D401"/>
    <mergeCell ref="E401:I401"/>
    <mergeCell ref="J401:L401"/>
    <mergeCell ref="M401:P401"/>
    <mergeCell ref="A402:D402"/>
    <mergeCell ref="E402:I402"/>
    <mergeCell ref="J402:L402"/>
    <mergeCell ref="M402:P402"/>
    <mergeCell ref="A398:P398"/>
    <mergeCell ref="A399:P399"/>
    <mergeCell ref="A400:D400"/>
    <mergeCell ref="E400:I400"/>
    <mergeCell ref="J400:L400"/>
    <mergeCell ref="M400:P400"/>
    <mergeCell ref="B395:L395"/>
    <mergeCell ref="M395:P395"/>
    <mergeCell ref="A396:P396"/>
    <mergeCell ref="A397:E397"/>
    <mergeCell ref="F397:I397"/>
    <mergeCell ref="L397:P397"/>
    <mergeCell ref="D391:E391"/>
    <mergeCell ref="F391:G391"/>
    <mergeCell ref="M391:N391"/>
    <mergeCell ref="D392:E392"/>
    <mergeCell ref="F392:G392"/>
    <mergeCell ref="D388:E388"/>
    <mergeCell ref="D389:E389"/>
    <mergeCell ref="F389:G389"/>
    <mergeCell ref="M389:N389"/>
    <mergeCell ref="D390:E390"/>
    <mergeCell ref="F390:G390"/>
    <mergeCell ref="M390:N390"/>
    <mergeCell ref="A383:E386"/>
    <mergeCell ref="F383:L386"/>
    <mergeCell ref="M383:P386"/>
    <mergeCell ref="B387:I387"/>
    <mergeCell ref="J387:P387"/>
    <mergeCell ref="A380:B380"/>
    <mergeCell ref="C380:P380"/>
    <mergeCell ref="A381:B381"/>
    <mergeCell ref="C381:P381"/>
    <mergeCell ref="A382:B382"/>
    <mergeCell ref="C382:P382"/>
    <mergeCell ref="A377:G377"/>
    <mergeCell ref="H377:P377"/>
    <mergeCell ref="A378:G378"/>
    <mergeCell ref="H378:P378"/>
    <mergeCell ref="A379:G379"/>
    <mergeCell ref="H379:P379"/>
    <mergeCell ref="L373:P373"/>
    <mergeCell ref="A374:P374"/>
    <mergeCell ref="A375:P375"/>
    <mergeCell ref="A376:G376"/>
    <mergeCell ref="H376:P376"/>
    <mergeCell ref="A371:A372"/>
    <mergeCell ref="B371:B372"/>
    <mergeCell ref="A373:B373"/>
    <mergeCell ref="D373:G373"/>
    <mergeCell ref="H373:J373"/>
    <mergeCell ref="A365:A366"/>
    <mergeCell ref="B365:B366"/>
    <mergeCell ref="A367:A368"/>
    <mergeCell ref="B367:B368"/>
    <mergeCell ref="A369:A370"/>
    <mergeCell ref="B369:B370"/>
    <mergeCell ref="A359:A360"/>
    <mergeCell ref="B359:B360"/>
    <mergeCell ref="A361:A362"/>
    <mergeCell ref="B361:B362"/>
    <mergeCell ref="A363:A364"/>
    <mergeCell ref="B363:B364"/>
    <mergeCell ref="A356:P356"/>
    <mergeCell ref="A357:A358"/>
    <mergeCell ref="B357:C358"/>
    <mergeCell ref="D357:F357"/>
    <mergeCell ref="G357:I357"/>
    <mergeCell ref="J357:L357"/>
    <mergeCell ref="M357:O357"/>
    <mergeCell ref="A354:D354"/>
    <mergeCell ref="E354:I354"/>
    <mergeCell ref="J354:L354"/>
    <mergeCell ref="M354:P354"/>
    <mergeCell ref="A355:D355"/>
    <mergeCell ref="E355:P355"/>
    <mergeCell ref="A352:D352"/>
    <mergeCell ref="E352:I352"/>
    <mergeCell ref="J352:L352"/>
    <mergeCell ref="M352:P352"/>
    <mergeCell ref="A353:D353"/>
    <mergeCell ref="E353:I353"/>
    <mergeCell ref="J353:L353"/>
    <mergeCell ref="M353:P353"/>
    <mergeCell ref="A349:P349"/>
    <mergeCell ref="A350:P350"/>
    <mergeCell ref="A351:D351"/>
    <mergeCell ref="E351:I351"/>
    <mergeCell ref="J351:L351"/>
    <mergeCell ref="M351:P351"/>
    <mergeCell ref="B346:L346"/>
    <mergeCell ref="M346:P346"/>
    <mergeCell ref="A347:P347"/>
    <mergeCell ref="A348:E348"/>
    <mergeCell ref="F348:I348"/>
    <mergeCell ref="L348:P348"/>
    <mergeCell ref="D342:E342"/>
    <mergeCell ref="F342:G342"/>
    <mergeCell ref="M342:N342"/>
    <mergeCell ref="D343:E343"/>
    <mergeCell ref="F343:G343"/>
    <mergeCell ref="D339:E339"/>
    <mergeCell ref="D340:E340"/>
    <mergeCell ref="F340:G340"/>
    <mergeCell ref="M340:N340"/>
    <mergeCell ref="D341:E341"/>
    <mergeCell ref="F341:G341"/>
    <mergeCell ref="M341:N341"/>
    <mergeCell ref="A334:E337"/>
    <mergeCell ref="F334:L337"/>
    <mergeCell ref="M334:P337"/>
    <mergeCell ref="B338:I338"/>
    <mergeCell ref="J338:P338"/>
    <mergeCell ref="A331:B331"/>
    <mergeCell ref="C331:P331"/>
    <mergeCell ref="A332:B332"/>
    <mergeCell ref="C332:P332"/>
    <mergeCell ref="A333:B333"/>
    <mergeCell ref="C333:P333"/>
    <mergeCell ref="A328:G328"/>
    <mergeCell ref="H328:P328"/>
    <mergeCell ref="A329:G329"/>
    <mergeCell ref="H329:P329"/>
    <mergeCell ref="A330:G330"/>
    <mergeCell ref="H330:P330"/>
    <mergeCell ref="L324:P324"/>
    <mergeCell ref="A325:P325"/>
    <mergeCell ref="A326:P326"/>
    <mergeCell ref="A327:G327"/>
    <mergeCell ref="H327:P327"/>
    <mergeCell ref="A322:A323"/>
    <mergeCell ref="B322:B323"/>
    <mergeCell ref="A324:B324"/>
    <mergeCell ref="D324:G324"/>
    <mergeCell ref="H324:J324"/>
    <mergeCell ref="A316:A317"/>
    <mergeCell ref="B316:B317"/>
    <mergeCell ref="A318:A319"/>
    <mergeCell ref="B318:B319"/>
    <mergeCell ref="A320:A321"/>
    <mergeCell ref="B320:B321"/>
    <mergeCell ref="A310:A311"/>
    <mergeCell ref="B310:B311"/>
    <mergeCell ref="A312:A313"/>
    <mergeCell ref="B312:B313"/>
    <mergeCell ref="A314:A315"/>
    <mergeCell ref="B314:B315"/>
    <mergeCell ref="A307:P307"/>
    <mergeCell ref="A308:A309"/>
    <mergeCell ref="B308:C309"/>
    <mergeCell ref="D308:F308"/>
    <mergeCell ref="G308:I308"/>
    <mergeCell ref="J308:L308"/>
    <mergeCell ref="M308:O308"/>
    <mergeCell ref="A305:D305"/>
    <mergeCell ref="E305:I305"/>
    <mergeCell ref="J305:L305"/>
    <mergeCell ref="M305:P305"/>
    <mergeCell ref="A306:D306"/>
    <mergeCell ref="E306:P306"/>
    <mergeCell ref="A303:D303"/>
    <mergeCell ref="E303:I303"/>
    <mergeCell ref="J303:L303"/>
    <mergeCell ref="M303:P303"/>
    <mergeCell ref="A304:D304"/>
    <mergeCell ref="E304:I304"/>
    <mergeCell ref="J304:L304"/>
    <mergeCell ref="M304:P304"/>
    <mergeCell ref="A300:P300"/>
    <mergeCell ref="A301:P301"/>
    <mergeCell ref="A302:D302"/>
    <mergeCell ref="E302:I302"/>
    <mergeCell ref="J302:L302"/>
    <mergeCell ref="M302:P302"/>
    <mergeCell ref="B297:L297"/>
    <mergeCell ref="M297:P297"/>
    <mergeCell ref="A298:P298"/>
    <mergeCell ref="A299:E299"/>
    <mergeCell ref="F299:I299"/>
    <mergeCell ref="L299:P299"/>
    <mergeCell ref="D293:E293"/>
    <mergeCell ref="F293:G293"/>
    <mergeCell ref="M293:N293"/>
    <mergeCell ref="D294:E294"/>
    <mergeCell ref="F294:G294"/>
    <mergeCell ref="D290:E290"/>
    <mergeCell ref="D291:E291"/>
    <mergeCell ref="F291:G291"/>
    <mergeCell ref="M291:N291"/>
    <mergeCell ref="D292:E292"/>
    <mergeCell ref="F292:G292"/>
    <mergeCell ref="M292:N292"/>
    <mergeCell ref="A285:E288"/>
    <mergeCell ref="F285:L288"/>
    <mergeCell ref="M285:P288"/>
    <mergeCell ref="B289:I289"/>
    <mergeCell ref="J289:P289"/>
    <mergeCell ref="A282:B282"/>
    <mergeCell ref="C282:P282"/>
    <mergeCell ref="A283:B283"/>
    <mergeCell ref="C283:P283"/>
    <mergeCell ref="A284:B284"/>
    <mergeCell ref="C284:P284"/>
    <mergeCell ref="A279:G279"/>
    <mergeCell ref="H279:P279"/>
    <mergeCell ref="A280:G280"/>
    <mergeCell ref="H280:P280"/>
    <mergeCell ref="A281:G281"/>
    <mergeCell ref="H281:P281"/>
    <mergeCell ref="L275:P275"/>
    <mergeCell ref="A276:P276"/>
    <mergeCell ref="A277:P277"/>
    <mergeCell ref="A278:G278"/>
    <mergeCell ref="H278:P278"/>
    <mergeCell ref="A273:A274"/>
    <mergeCell ref="B273:B274"/>
    <mergeCell ref="A275:B275"/>
    <mergeCell ref="D275:G275"/>
    <mergeCell ref="H275:J275"/>
    <mergeCell ref="A267:A268"/>
    <mergeCell ref="B267:B268"/>
    <mergeCell ref="A269:A270"/>
    <mergeCell ref="B269:B270"/>
    <mergeCell ref="A271:A272"/>
    <mergeCell ref="B271:B272"/>
    <mergeCell ref="A261:A262"/>
    <mergeCell ref="B261:B262"/>
    <mergeCell ref="A263:A264"/>
    <mergeCell ref="B263:B264"/>
    <mergeCell ref="A265:A266"/>
    <mergeCell ref="B265:B266"/>
    <mergeCell ref="A258:P258"/>
    <mergeCell ref="A259:A260"/>
    <mergeCell ref="B259:C260"/>
    <mergeCell ref="D259:F259"/>
    <mergeCell ref="G259:I259"/>
    <mergeCell ref="J259:L259"/>
    <mergeCell ref="M259:O259"/>
    <mergeCell ref="A256:D256"/>
    <mergeCell ref="E256:I256"/>
    <mergeCell ref="J256:L256"/>
    <mergeCell ref="M256:P256"/>
    <mergeCell ref="A257:D257"/>
    <mergeCell ref="E257:P257"/>
    <mergeCell ref="A254:D254"/>
    <mergeCell ref="E254:I254"/>
    <mergeCell ref="J254:L254"/>
    <mergeCell ref="M254:P254"/>
    <mergeCell ref="A255:D255"/>
    <mergeCell ref="E255:I255"/>
    <mergeCell ref="J255:L255"/>
    <mergeCell ref="M255:P255"/>
    <mergeCell ref="A251:P251"/>
    <mergeCell ref="A252:P252"/>
    <mergeCell ref="A253:D253"/>
    <mergeCell ref="E253:I253"/>
    <mergeCell ref="J253:L253"/>
    <mergeCell ref="M253:P253"/>
    <mergeCell ref="B248:L248"/>
    <mergeCell ref="M248:P248"/>
    <mergeCell ref="A249:P249"/>
    <mergeCell ref="A250:E250"/>
    <mergeCell ref="F250:I250"/>
    <mergeCell ref="L250:P250"/>
    <mergeCell ref="D244:E244"/>
    <mergeCell ref="F244:G244"/>
    <mergeCell ref="M244:N244"/>
    <mergeCell ref="D245:E245"/>
    <mergeCell ref="F245:G245"/>
    <mergeCell ref="D241:E241"/>
    <mergeCell ref="D242:E242"/>
    <mergeCell ref="F242:G242"/>
    <mergeCell ref="M242:N242"/>
    <mergeCell ref="D243:E243"/>
    <mergeCell ref="F243:G243"/>
    <mergeCell ref="M243:N243"/>
    <mergeCell ref="A236:E239"/>
    <mergeCell ref="F236:L239"/>
    <mergeCell ref="M236:P239"/>
    <mergeCell ref="B240:I240"/>
    <mergeCell ref="J240:P240"/>
    <mergeCell ref="A233:B233"/>
    <mergeCell ref="C233:P233"/>
    <mergeCell ref="A234:B234"/>
    <mergeCell ref="C234:P234"/>
    <mergeCell ref="A235:B235"/>
    <mergeCell ref="C235:P235"/>
    <mergeCell ref="A230:G230"/>
    <mergeCell ref="H230:P230"/>
    <mergeCell ref="A231:G231"/>
    <mergeCell ref="H231:P231"/>
    <mergeCell ref="A232:G232"/>
    <mergeCell ref="H232:P232"/>
    <mergeCell ref="L226:P226"/>
    <mergeCell ref="A227:P227"/>
    <mergeCell ref="A228:P228"/>
    <mergeCell ref="A229:G229"/>
    <mergeCell ref="H229:P229"/>
    <mergeCell ref="A224:A225"/>
    <mergeCell ref="B224:B225"/>
    <mergeCell ref="A226:B226"/>
    <mergeCell ref="D226:G226"/>
    <mergeCell ref="H226:J226"/>
    <mergeCell ref="A218:A219"/>
    <mergeCell ref="B218:B219"/>
    <mergeCell ref="A220:A221"/>
    <mergeCell ref="B220:B221"/>
    <mergeCell ref="A222:A223"/>
    <mergeCell ref="B222:B223"/>
    <mergeCell ref="A212:A213"/>
    <mergeCell ref="B212:B213"/>
    <mergeCell ref="A214:A215"/>
    <mergeCell ref="B214:B215"/>
    <mergeCell ref="A216:A217"/>
    <mergeCell ref="B216:B217"/>
    <mergeCell ref="A209:P209"/>
    <mergeCell ref="A210:A211"/>
    <mergeCell ref="B210:C211"/>
    <mergeCell ref="D210:F210"/>
    <mergeCell ref="G210:I210"/>
    <mergeCell ref="J210:L210"/>
    <mergeCell ref="M210:O210"/>
    <mergeCell ref="A207:D207"/>
    <mergeCell ref="E207:I207"/>
    <mergeCell ref="J207:L207"/>
    <mergeCell ref="M207:P207"/>
    <mergeCell ref="A208:D208"/>
    <mergeCell ref="E208:P208"/>
    <mergeCell ref="A205:D205"/>
    <mergeCell ref="E205:I205"/>
    <mergeCell ref="J205:L205"/>
    <mergeCell ref="M205:P205"/>
    <mergeCell ref="A206:D206"/>
    <mergeCell ref="E206:I206"/>
    <mergeCell ref="J206:L206"/>
    <mergeCell ref="M206:P206"/>
    <mergeCell ref="A202:P202"/>
    <mergeCell ref="A203:P203"/>
    <mergeCell ref="A204:D204"/>
    <mergeCell ref="E204:I204"/>
    <mergeCell ref="J204:L204"/>
    <mergeCell ref="M204:P204"/>
    <mergeCell ref="B199:L199"/>
    <mergeCell ref="M199:P199"/>
    <mergeCell ref="A200:P200"/>
    <mergeCell ref="A201:E201"/>
    <mergeCell ref="F201:I201"/>
    <mergeCell ref="L201:P201"/>
    <mergeCell ref="D195:E195"/>
    <mergeCell ref="F195:G195"/>
    <mergeCell ref="M195:N195"/>
    <mergeCell ref="D196:E196"/>
    <mergeCell ref="F196:G196"/>
    <mergeCell ref="D192:E192"/>
    <mergeCell ref="D193:E193"/>
    <mergeCell ref="F193:G193"/>
    <mergeCell ref="M193:N193"/>
    <mergeCell ref="D194:E194"/>
    <mergeCell ref="F194:G194"/>
    <mergeCell ref="M194:N194"/>
    <mergeCell ref="A187:E190"/>
    <mergeCell ref="F187:L190"/>
    <mergeCell ref="M187:P190"/>
    <mergeCell ref="B191:I191"/>
    <mergeCell ref="J191:P191"/>
    <mergeCell ref="A184:B184"/>
    <mergeCell ref="C184:P184"/>
    <mergeCell ref="A185:B185"/>
    <mergeCell ref="C185:P185"/>
    <mergeCell ref="A186:B186"/>
    <mergeCell ref="C186:P186"/>
    <mergeCell ref="A181:G181"/>
    <mergeCell ref="H181:P181"/>
    <mergeCell ref="A182:G182"/>
    <mergeCell ref="H182:P182"/>
    <mergeCell ref="A183:G183"/>
    <mergeCell ref="H183:P183"/>
    <mergeCell ref="L177:P177"/>
    <mergeCell ref="A178:P178"/>
    <mergeCell ref="A179:P179"/>
    <mergeCell ref="A180:G180"/>
    <mergeCell ref="H180:P180"/>
    <mergeCell ref="A175:A176"/>
    <mergeCell ref="B175:B176"/>
    <mergeCell ref="A177:B177"/>
    <mergeCell ref="D177:G177"/>
    <mergeCell ref="H177:J177"/>
    <mergeCell ref="A169:A170"/>
    <mergeCell ref="B169:B170"/>
    <mergeCell ref="A171:A172"/>
    <mergeCell ref="B171:B172"/>
    <mergeCell ref="A173:A174"/>
    <mergeCell ref="B173:B174"/>
    <mergeCell ref="A163:A164"/>
    <mergeCell ref="B163:B164"/>
    <mergeCell ref="A165:A166"/>
    <mergeCell ref="B165:B166"/>
    <mergeCell ref="A167:A168"/>
    <mergeCell ref="B167:B168"/>
    <mergeCell ref="A160:P160"/>
    <mergeCell ref="A161:A162"/>
    <mergeCell ref="B161:C162"/>
    <mergeCell ref="D161:F161"/>
    <mergeCell ref="G161:I161"/>
    <mergeCell ref="J161:L161"/>
    <mergeCell ref="M161:O161"/>
    <mergeCell ref="A158:D158"/>
    <mergeCell ref="E158:I158"/>
    <mergeCell ref="J158:L158"/>
    <mergeCell ref="M158:P158"/>
    <mergeCell ref="A159:D159"/>
    <mergeCell ref="E159:P159"/>
    <mergeCell ref="A156:D156"/>
    <mergeCell ref="E156:I156"/>
    <mergeCell ref="J156:L156"/>
    <mergeCell ref="M156:P156"/>
    <mergeCell ref="A157:D157"/>
    <mergeCell ref="E157:I157"/>
    <mergeCell ref="J157:L157"/>
    <mergeCell ref="M157:P157"/>
    <mergeCell ref="A153:P153"/>
    <mergeCell ref="A154:P154"/>
    <mergeCell ref="A155:D155"/>
    <mergeCell ref="E155:I155"/>
    <mergeCell ref="J155:L155"/>
    <mergeCell ref="M155:P155"/>
    <mergeCell ref="B150:L150"/>
    <mergeCell ref="M150:P150"/>
    <mergeCell ref="A151:P151"/>
    <mergeCell ref="A152:E152"/>
    <mergeCell ref="F152:I152"/>
    <mergeCell ref="L152:P152"/>
    <mergeCell ref="D146:E146"/>
    <mergeCell ref="F146:G146"/>
    <mergeCell ref="M146:N146"/>
    <mergeCell ref="D147:E147"/>
    <mergeCell ref="F147:G147"/>
    <mergeCell ref="D143:E143"/>
    <mergeCell ref="D144:E144"/>
    <mergeCell ref="F144:G144"/>
    <mergeCell ref="M144:N144"/>
    <mergeCell ref="D145:E145"/>
    <mergeCell ref="F145:G145"/>
    <mergeCell ref="M145:N145"/>
    <mergeCell ref="A138:E141"/>
    <mergeCell ref="F138:L141"/>
    <mergeCell ref="M138:P141"/>
    <mergeCell ref="B142:I142"/>
    <mergeCell ref="J142:P142"/>
    <mergeCell ref="A135:B135"/>
    <mergeCell ref="C135:P135"/>
    <mergeCell ref="A136:B136"/>
    <mergeCell ref="C136:P136"/>
    <mergeCell ref="A137:B137"/>
    <mergeCell ref="C137:P137"/>
    <mergeCell ref="A132:G132"/>
    <mergeCell ref="H132:P132"/>
    <mergeCell ref="A133:G133"/>
    <mergeCell ref="H133:P133"/>
    <mergeCell ref="A134:G134"/>
    <mergeCell ref="H134:P134"/>
    <mergeCell ref="L128:P128"/>
    <mergeCell ref="A129:P129"/>
    <mergeCell ref="A130:P130"/>
    <mergeCell ref="A131:G131"/>
    <mergeCell ref="H131:P131"/>
    <mergeCell ref="A126:A127"/>
    <mergeCell ref="B126:B127"/>
    <mergeCell ref="A128:B128"/>
    <mergeCell ref="D128:G128"/>
    <mergeCell ref="H128:J128"/>
    <mergeCell ref="A120:A121"/>
    <mergeCell ref="B120:B121"/>
    <mergeCell ref="A122:A123"/>
    <mergeCell ref="B122:B123"/>
    <mergeCell ref="A124:A125"/>
    <mergeCell ref="B124:B125"/>
    <mergeCell ref="A114:A115"/>
    <mergeCell ref="B114:B115"/>
    <mergeCell ref="A116:A117"/>
    <mergeCell ref="B116:B117"/>
    <mergeCell ref="A118:A119"/>
    <mergeCell ref="B118:B119"/>
    <mergeCell ref="A111:P111"/>
    <mergeCell ref="A112:A113"/>
    <mergeCell ref="B112:C113"/>
    <mergeCell ref="D112:F112"/>
    <mergeCell ref="G112:I112"/>
    <mergeCell ref="J112:L112"/>
    <mergeCell ref="M112:O112"/>
    <mergeCell ref="A109:D109"/>
    <mergeCell ref="E109:I109"/>
    <mergeCell ref="J109:L109"/>
    <mergeCell ref="M109:P109"/>
    <mergeCell ref="A110:D110"/>
    <mergeCell ref="E110:P110"/>
    <mergeCell ref="A107:D107"/>
    <mergeCell ref="E107:I107"/>
    <mergeCell ref="J107:L107"/>
    <mergeCell ref="M107:P107"/>
    <mergeCell ref="A108:D108"/>
    <mergeCell ref="E108:I108"/>
    <mergeCell ref="J108:L108"/>
    <mergeCell ref="M108:P108"/>
    <mergeCell ref="A104:P104"/>
    <mergeCell ref="A105:P105"/>
    <mergeCell ref="A106:D106"/>
    <mergeCell ref="E106:I106"/>
    <mergeCell ref="J106:L106"/>
    <mergeCell ref="M106:P106"/>
    <mergeCell ref="B101:L101"/>
    <mergeCell ref="M101:P101"/>
    <mergeCell ref="A102:P102"/>
    <mergeCell ref="A103:E103"/>
    <mergeCell ref="F103:I103"/>
    <mergeCell ref="L103:P103"/>
    <mergeCell ref="D96:E96"/>
    <mergeCell ref="F96:G96"/>
    <mergeCell ref="M96:N96"/>
    <mergeCell ref="D97:E97"/>
    <mergeCell ref="F97:G97"/>
    <mergeCell ref="D93:E93"/>
    <mergeCell ref="D94:E94"/>
    <mergeCell ref="F94:G94"/>
    <mergeCell ref="M94:N94"/>
    <mergeCell ref="D95:E95"/>
    <mergeCell ref="F95:G95"/>
    <mergeCell ref="M95:N95"/>
    <mergeCell ref="A88:E91"/>
    <mergeCell ref="F88:L91"/>
    <mergeCell ref="M88:P91"/>
    <mergeCell ref="B92:I92"/>
    <mergeCell ref="J92:P92"/>
    <mergeCell ref="A85:B85"/>
    <mergeCell ref="C85:P85"/>
    <mergeCell ref="A86:B86"/>
    <mergeCell ref="C86:P86"/>
    <mergeCell ref="A87:B87"/>
    <mergeCell ref="C87:P87"/>
    <mergeCell ref="A82:G82"/>
    <mergeCell ref="H82:P82"/>
    <mergeCell ref="A83:G83"/>
    <mergeCell ref="H83:P83"/>
    <mergeCell ref="A84:G84"/>
    <mergeCell ref="H84:P84"/>
    <mergeCell ref="L78:P78"/>
    <mergeCell ref="A79:P79"/>
    <mergeCell ref="A80:P80"/>
    <mergeCell ref="A81:G81"/>
    <mergeCell ref="H81:P81"/>
    <mergeCell ref="A76:A77"/>
    <mergeCell ref="B76:B77"/>
    <mergeCell ref="A78:B78"/>
    <mergeCell ref="D78:G78"/>
    <mergeCell ref="H78:J78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61:P61"/>
    <mergeCell ref="A62:A63"/>
    <mergeCell ref="B62:C63"/>
    <mergeCell ref="D62:F62"/>
    <mergeCell ref="G62:I62"/>
    <mergeCell ref="J62:L62"/>
    <mergeCell ref="M62:O62"/>
    <mergeCell ref="A59:D59"/>
    <mergeCell ref="E59:I59"/>
    <mergeCell ref="J59:L59"/>
    <mergeCell ref="M59:P59"/>
    <mergeCell ref="A60:D60"/>
    <mergeCell ref="E60:P60"/>
    <mergeCell ref="A57:D57"/>
    <mergeCell ref="E57:I57"/>
    <mergeCell ref="J57:L57"/>
    <mergeCell ref="M57:P57"/>
    <mergeCell ref="A58:D58"/>
    <mergeCell ref="E58:I58"/>
    <mergeCell ref="J58:L58"/>
    <mergeCell ref="M58:P58"/>
    <mergeCell ref="A54:P54"/>
    <mergeCell ref="A55:P55"/>
    <mergeCell ref="A56:D56"/>
    <mergeCell ref="E56:I56"/>
    <mergeCell ref="J56:L56"/>
    <mergeCell ref="M56:P56"/>
    <mergeCell ref="B51:L51"/>
    <mergeCell ref="M51:P51"/>
    <mergeCell ref="A52:P52"/>
    <mergeCell ref="A53:E53"/>
    <mergeCell ref="F53:I53"/>
    <mergeCell ref="L53:P53"/>
    <mergeCell ref="D47:E47"/>
    <mergeCell ref="F47:G47"/>
    <mergeCell ref="A24:A25"/>
    <mergeCell ref="B24:B25"/>
    <mergeCell ref="B20:B21"/>
    <mergeCell ref="A20:A21"/>
    <mergeCell ref="D45:E45"/>
    <mergeCell ref="F45:G45"/>
    <mergeCell ref="A36:B36"/>
    <mergeCell ref="C36:P36"/>
    <mergeCell ref="A37:B37"/>
    <mergeCell ref="C37:P37"/>
    <mergeCell ref="A38:E41"/>
    <mergeCell ref="F38:L41"/>
    <mergeCell ref="M38:P41"/>
    <mergeCell ref="A33:G33"/>
    <mergeCell ref="M45:N45"/>
    <mergeCell ref="D46:E46"/>
    <mergeCell ref="F46:G46"/>
    <mergeCell ref="M46:N46"/>
    <mergeCell ref="B42:I42"/>
    <mergeCell ref="J42:P42"/>
    <mergeCell ref="D43:E43"/>
    <mergeCell ref="D44:E44"/>
    <mergeCell ref="F44:G44"/>
    <mergeCell ref="M44:N44"/>
    <mergeCell ref="H33:P33"/>
    <mergeCell ref="A34:G34"/>
    <mergeCell ref="H34:P34"/>
    <mergeCell ref="A35:B35"/>
    <mergeCell ref="C35:P35"/>
    <mergeCell ref="A29:P29"/>
    <mergeCell ref="A30:P30"/>
    <mergeCell ref="A31:G31"/>
    <mergeCell ref="H31:P31"/>
    <mergeCell ref="A32:G32"/>
    <mergeCell ref="H32:P32"/>
    <mergeCell ref="L28:P28"/>
    <mergeCell ref="A16:A17"/>
    <mergeCell ref="B16:B17"/>
    <mergeCell ref="A18:A19"/>
    <mergeCell ref="B18:B19"/>
    <mergeCell ref="A22:A23"/>
    <mergeCell ref="B22:B23"/>
    <mergeCell ref="A26:A27"/>
    <mergeCell ref="B26:B27"/>
    <mergeCell ref="A28:B28"/>
    <mergeCell ref="D28:G28"/>
    <mergeCell ref="H28:J28"/>
    <mergeCell ref="A11:P11"/>
    <mergeCell ref="A12:A13"/>
    <mergeCell ref="B12:C13"/>
    <mergeCell ref="D12:F12"/>
    <mergeCell ref="G12:I12"/>
    <mergeCell ref="J12:L12"/>
    <mergeCell ref="M12:O12"/>
    <mergeCell ref="A9:D9"/>
    <mergeCell ref="E9:I9"/>
    <mergeCell ref="J9:L9"/>
    <mergeCell ref="M9:P9"/>
    <mergeCell ref="A10:D10"/>
    <mergeCell ref="E10:P10"/>
    <mergeCell ref="J7:L7"/>
    <mergeCell ref="M7:P7"/>
    <mergeCell ref="A8:D8"/>
    <mergeCell ref="E8:I8"/>
    <mergeCell ref="J8:L8"/>
    <mergeCell ref="M8:P8"/>
    <mergeCell ref="A14:A15"/>
    <mergeCell ref="B14:B15"/>
    <mergeCell ref="B1:L1"/>
    <mergeCell ref="M1:P1"/>
    <mergeCell ref="A2:P2"/>
    <mergeCell ref="A3:E3"/>
    <mergeCell ref="F3:I3"/>
    <mergeCell ref="L3:P3"/>
    <mergeCell ref="A4:P4"/>
    <mergeCell ref="A5:P5"/>
    <mergeCell ref="A6:D6"/>
    <mergeCell ref="E6:I6"/>
    <mergeCell ref="J6:L6"/>
    <mergeCell ref="M6:P6"/>
    <mergeCell ref="A7:D7"/>
    <mergeCell ref="E7:I7"/>
  </mergeCells>
  <hyperlinks>
    <hyperlink ref="L3" r:id="rId1"/>
    <hyperlink ref="L53" r:id="rId2"/>
    <hyperlink ref="L103" r:id="rId3"/>
    <hyperlink ref="L152" r:id="rId4"/>
    <hyperlink ref="L201" r:id="rId5"/>
    <hyperlink ref="L250" r:id="rId6"/>
    <hyperlink ref="L299" r:id="rId7"/>
    <hyperlink ref="L348" r:id="rId8"/>
    <hyperlink ref="L397" r:id="rId9"/>
    <hyperlink ref="L446" r:id="rId10"/>
    <hyperlink ref="L495" r:id="rId11"/>
    <hyperlink ref="L545" r:id="rId12"/>
    <hyperlink ref="L593" r:id="rId13"/>
    <hyperlink ref="L641" r:id="rId14"/>
    <hyperlink ref="L689" r:id="rId15"/>
    <hyperlink ref="L737" r:id="rId16"/>
    <hyperlink ref="L785" r:id="rId17"/>
    <hyperlink ref="L833" r:id="rId18"/>
    <hyperlink ref="L881" r:id="rId19"/>
    <hyperlink ref="L929" r:id="rId20"/>
  </hyperlinks>
  <pageMargins left="0.7" right="0.7" top="0.75" bottom="0.75" header="0.3" footer="0.3"/>
  <drawing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R12" sqref="R12"/>
    </sheetView>
  </sheetViews>
  <sheetFormatPr defaultRowHeight="15" x14ac:dyDescent="0.25"/>
  <cols>
    <col min="2" max="2" width="21.7109375" customWidth="1"/>
    <col min="8" max="8" width="11.42578125" customWidth="1"/>
  </cols>
  <sheetData>
    <row r="1" spans="1:14" ht="17.45" x14ac:dyDescent="0.3">
      <c r="A1" s="351" t="s">
        <v>102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3"/>
    </row>
    <row r="2" spans="1:14" ht="16.899999999999999" x14ac:dyDescent="0.3">
      <c r="A2" s="354" t="s">
        <v>103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6"/>
    </row>
    <row r="3" spans="1:14" ht="16.899999999999999" x14ac:dyDescent="0.3">
      <c r="A3" s="354" t="s">
        <v>104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6"/>
    </row>
    <row r="4" spans="1:14" ht="16.899999999999999" x14ac:dyDescent="0.3">
      <c r="A4" s="354" t="s">
        <v>105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6"/>
    </row>
    <row r="5" spans="1:14" ht="16.149999999999999" thickBot="1" x14ac:dyDescent="0.35">
      <c r="A5" s="31" t="s">
        <v>106</v>
      </c>
      <c r="B5" s="32" t="s">
        <v>107</v>
      </c>
      <c r="C5" s="33" t="s">
        <v>108</v>
      </c>
      <c r="D5" s="33" t="s">
        <v>109</v>
      </c>
      <c r="E5" s="33" t="s">
        <v>110</v>
      </c>
      <c r="F5" s="34" t="s">
        <v>111</v>
      </c>
      <c r="G5" s="33" t="s">
        <v>112</v>
      </c>
      <c r="H5" s="33" t="s">
        <v>113</v>
      </c>
      <c r="I5" s="33" t="s">
        <v>114</v>
      </c>
      <c r="J5" s="33" t="s">
        <v>115</v>
      </c>
      <c r="K5" s="33"/>
      <c r="L5" s="35" t="s">
        <v>57</v>
      </c>
      <c r="M5" s="35" t="s">
        <v>116</v>
      </c>
      <c r="N5" s="36" t="s">
        <v>24</v>
      </c>
    </row>
    <row r="6" spans="1:14" ht="15.6" x14ac:dyDescent="0.3">
      <c r="A6" s="37">
        <v>1</v>
      </c>
      <c r="B6" s="38" t="s">
        <v>117</v>
      </c>
      <c r="C6" s="39">
        <v>9.5</v>
      </c>
      <c r="D6" s="39">
        <v>7</v>
      </c>
      <c r="E6" s="40">
        <v>5.5</v>
      </c>
      <c r="F6" s="39">
        <v>11</v>
      </c>
      <c r="G6" s="39">
        <v>12</v>
      </c>
      <c r="H6" s="39"/>
      <c r="I6" s="39"/>
      <c r="J6" s="39">
        <v>13.5</v>
      </c>
      <c r="K6" s="39">
        <f>(J6*2)</f>
        <v>27</v>
      </c>
      <c r="L6" s="41">
        <f>SUM(C6:H6)</f>
        <v>45</v>
      </c>
      <c r="M6" s="41">
        <f>L6/120*100</f>
        <v>37.5</v>
      </c>
      <c r="N6" s="42" t="str">
        <f t="shared" ref="N6:N20" si="0">IF(M6&gt;=91,"A1",IF(M6&gt;=81,"A2",IF(M6&gt;=71,"B1",IF(M6&gt;=61,"B2",IF(M6&gt;=51,"C1",IF(M6&gt;=41,"C2",IF(M6&gt;=33,"D","E")))))))</f>
        <v>D</v>
      </c>
    </row>
    <row r="7" spans="1:14" ht="15.6" x14ac:dyDescent="0.3">
      <c r="A7" s="37">
        <v>2</v>
      </c>
      <c r="B7" s="43" t="s">
        <v>118</v>
      </c>
      <c r="C7" s="39">
        <v>12</v>
      </c>
      <c r="D7" s="39"/>
      <c r="E7" s="39">
        <v>15</v>
      </c>
      <c r="F7" s="44">
        <v>18</v>
      </c>
      <c r="G7" s="39">
        <v>14</v>
      </c>
      <c r="H7" s="39">
        <v>19</v>
      </c>
      <c r="I7" s="39"/>
      <c r="J7" s="39">
        <v>20</v>
      </c>
      <c r="K7" s="39">
        <f t="shared" ref="K7:K20" si="1">(J7*2)</f>
        <v>40</v>
      </c>
      <c r="L7" s="41">
        <f t="shared" ref="L7:L20" si="2">SUM(C7:H7)</f>
        <v>78</v>
      </c>
      <c r="M7" s="41">
        <f t="shared" ref="M7:M20" si="3">L7/120*100</f>
        <v>65</v>
      </c>
      <c r="N7" s="42" t="str">
        <f t="shared" si="0"/>
        <v>B2</v>
      </c>
    </row>
    <row r="8" spans="1:14" ht="15.6" x14ac:dyDescent="0.3">
      <c r="A8" s="37">
        <v>3</v>
      </c>
      <c r="B8" s="45" t="s">
        <v>119</v>
      </c>
      <c r="C8" s="39" t="s">
        <v>120</v>
      </c>
      <c r="D8" s="39" t="s">
        <v>120</v>
      </c>
      <c r="E8" s="39" t="s">
        <v>120</v>
      </c>
      <c r="F8" s="39" t="s">
        <v>120</v>
      </c>
      <c r="G8" s="39">
        <v>8</v>
      </c>
      <c r="H8" s="39"/>
      <c r="I8" s="39"/>
      <c r="J8" s="39" t="s">
        <v>120</v>
      </c>
      <c r="K8" s="39"/>
      <c r="L8" s="41">
        <f t="shared" si="2"/>
        <v>8</v>
      </c>
      <c r="M8" s="41">
        <f t="shared" si="3"/>
        <v>6.666666666666667</v>
      </c>
      <c r="N8" s="42" t="str">
        <f t="shared" si="0"/>
        <v>E</v>
      </c>
    </row>
    <row r="9" spans="1:14" ht="15.6" x14ac:dyDescent="0.3">
      <c r="A9" s="37">
        <v>4</v>
      </c>
      <c r="B9" s="43" t="s">
        <v>121</v>
      </c>
      <c r="C9" s="39">
        <v>15</v>
      </c>
      <c r="D9" s="39">
        <v>19</v>
      </c>
      <c r="E9" s="39">
        <v>19</v>
      </c>
      <c r="F9" s="39">
        <v>20</v>
      </c>
      <c r="G9" s="39">
        <v>17</v>
      </c>
      <c r="H9" s="39"/>
      <c r="I9" s="39"/>
      <c r="J9" s="39">
        <v>19</v>
      </c>
      <c r="K9" s="39">
        <f t="shared" si="1"/>
        <v>38</v>
      </c>
      <c r="L9" s="41">
        <f t="shared" si="2"/>
        <v>90</v>
      </c>
      <c r="M9" s="41">
        <f t="shared" si="3"/>
        <v>75</v>
      </c>
      <c r="N9" s="42" t="str">
        <f t="shared" si="0"/>
        <v>B1</v>
      </c>
    </row>
    <row r="10" spans="1:14" ht="15.6" x14ac:dyDescent="0.3">
      <c r="A10" s="37">
        <v>5</v>
      </c>
      <c r="B10" s="43" t="s">
        <v>122</v>
      </c>
      <c r="C10" s="39">
        <v>7</v>
      </c>
      <c r="D10" s="39">
        <v>10</v>
      </c>
      <c r="E10" s="39">
        <v>6.5</v>
      </c>
      <c r="F10" s="39">
        <v>12.5</v>
      </c>
      <c r="G10" s="39">
        <v>10</v>
      </c>
      <c r="H10" s="46"/>
      <c r="I10" s="46"/>
      <c r="J10" s="46">
        <v>10.5</v>
      </c>
      <c r="K10" s="39">
        <f t="shared" si="1"/>
        <v>21</v>
      </c>
      <c r="L10" s="41">
        <f t="shared" si="2"/>
        <v>46</v>
      </c>
      <c r="M10" s="41">
        <f t="shared" si="3"/>
        <v>38.333333333333336</v>
      </c>
      <c r="N10" s="42" t="str">
        <f t="shared" si="0"/>
        <v>D</v>
      </c>
    </row>
    <row r="11" spans="1:14" ht="15.6" x14ac:dyDescent="0.3">
      <c r="A11" s="37">
        <v>6</v>
      </c>
      <c r="B11" s="43" t="s">
        <v>123</v>
      </c>
      <c r="C11" s="39">
        <v>11.5</v>
      </c>
      <c r="D11" s="39"/>
      <c r="E11" s="39">
        <v>19</v>
      </c>
      <c r="F11" s="39">
        <v>12.5</v>
      </c>
      <c r="G11" s="39">
        <v>13</v>
      </c>
      <c r="H11" s="39">
        <v>17.5</v>
      </c>
      <c r="I11" s="39"/>
      <c r="J11" s="39">
        <v>20</v>
      </c>
      <c r="K11" s="39">
        <f t="shared" si="1"/>
        <v>40</v>
      </c>
      <c r="L11" s="41">
        <f t="shared" si="2"/>
        <v>73.5</v>
      </c>
      <c r="M11" s="41">
        <f t="shared" si="3"/>
        <v>61.250000000000007</v>
      </c>
      <c r="N11" s="42" t="str">
        <f t="shared" si="0"/>
        <v>B2</v>
      </c>
    </row>
    <row r="12" spans="1:14" ht="15.6" x14ac:dyDescent="0.3">
      <c r="A12" s="37">
        <v>7</v>
      </c>
      <c r="B12" s="43" t="s">
        <v>124</v>
      </c>
      <c r="C12" s="39">
        <v>12</v>
      </c>
      <c r="D12" s="46"/>
      <c r="E12" s="39">
        <v>12</v>
      </c>
      <c r="F12" s="39">
        <v>12</v>
      </c>
      <c r="G12" s="39">
        <v>14</v>
      </c>
      <c r="H12" s="39">
        <v>17</v>
      </c>
      <c r="I12" s="39"/>
      <c r="J12" s="39">
        <v>16</v>
      </c>
      <c r="K12" s="39">
        <f t="shared" si="1"/>
        <v>32</v>
      </c>
      <c r="L12" s="41">
        <f t="shared" si="2"/>
        <v>67</v>
      </c>
      <c r="M12" s="41">
        <f t="shared" si="3"/>
        <v>55.833333333333336</v>
      </c>
      <c r="N12" s="42" t="str">
        <f t="shared" si="0"/>
        <v>C1</v>
      </c>
    </row>
    <row r="13" spans="1:14" ht="15.6" x14ac:dyDescent="0.3">
      <c r="A13" s="37">
        <v>8</v>
      </c>
      <c r="B13" s="43" t="s">
        <v>125</v>
      </c>
      <c r="C13" s="39">
        <v>12.5</v>
      </c>
      <c r="D13" s="39">
        <v>17.5</v>
      </c>
      <c r="E13" s="39">
        <v>16.5</v>
      </c>
      <c r="F13" s="39">
        <v>16</v>
      </c>
      <c r="G13" s="39">
        <v>18</v>
      </c>
      <c r="H13" s="39"/>
      <c r="I13" s="39"/>
      <c r="J13" s="39">
        <v>19</v>
      </c>
      <c r="K13" s="39">
        <f t="shared" si="1"/>
        <v>38</v>
      </c>
      <c r="L13" s="41">
        <f t="shared" si="2"/>
        <v>80.5</v>
      </c>
      <c r="M13" s="41">
        <f t="shared" si="3"/>
        <v>67.083333333333329</v>
      </c>
      <c r="N13" s="42" t="str">
        <f t="shared" si="0"/>
        <v>B2</v>
      </c>
    </row>
    <row r="14" spans="1:14" ht="15.6" x14ac:dyDescent="0.3">
      <c r="A14" s="37">
        <v>9</v>
      </c>
      <c r="B14" s="43" t="s">
        <v>126</v>
      </c>
      <c r="C14" s="39">
        <v>10.5</v>
      </c>
      <c r="D14" s="39">
        <v>14.5</v>
      </c>
      <c r="E14" s="39">
        <v>18</v>
      </c>
      <c r="F14" s="39">
        <v>14</v>
      </c>
      <c r="G14" s="39">
        <v>12</v>
      </c>
      <c r="H14" s="39"/>
      <c r="I14" s="39"/>
      <c r="J14" s="39">
        <v>4.5</v>
      </c>
      <c r="K14" s="39">
        <f t="shared" si="1"/>
        <v>9</v>
      </c>
      <c r="L14" s="41">
        <f t="shared" si="2"/>
        <v>69</v>
      </c>
      <c r="M14" s="41">
        <f t="shared" si="3"/>
        <v>57.499999999999993</v>
      </c>
      <c r="N14" s="42" t="str">
        <f t="shared" si="0"/>
        <v>C1</v>
      </c>
    </row>
    <row r="15" spans="1:14" ht="15.6" x14ac:dyDescent="0.3">
      <c r="A15" s="37">
        <v>10</v>
      </c>
      <c r="B15" s="43" t="s">
        <v>127</v>
      </c>
      <c r="C15" s="39">
        <v>8.5</v>
      </c>
      <c r="D15" s="39"/>
      <c r="E15" s="39">
        <v>9</v>
      </c>
      <c r="F15" s="39">
        <v>12</v>
      </c>
      <c r="G15" s="39">
        <v>9.5</v>
      </c>
      <c r="H15" s="39">
        <v>11</v>
      </c>
      <c r="I15" s="39"/>
      <c r="J15" s="39">
        <v>16</v>
      </c>
      <c r="K15" s="39">
        <f t="shared" si="1"/>
        <v>32</v>
      </c>
      <c r="L15" s="41">
        <f t="shared" si="2"/>
        <v>50</v>
      </c>
      <c r="M15" s="41">
        <f t="shared" si="3"/>
        <v>41.666666666666671</v>
      </c>
      <c r="N15" s="42" t="str">
        <f t="shared" si="0"/>
        <v>C2</v>
      </c>
    </row>
    <row r="16" spans="1:14" ht="15.6" x14ac:dyDescent="0.3">
      <c r="A16" s="37">
        <v>11</v>
      </c>
      <c r="B16" s="43" t="s">
        <v>128</v>
      </c>
      <c r="C16" s="39">
        <v>13</v>
      </c>
      <c r="D16" s="39">
        <v>16</v>
      </c>
      <c r="E16" s="39">
        <v>20</v>
      </c>
      <c r="F16" s="39"/>
      <c r="G16" s="39">
        <v>16</v>
      </c>
      <c r="H16" s="46"/>
      <c r="I16" s="46">
        <v>19</v>
      </c>
      <c r="J16" s="46">
        <v>20</v>
      </c>
      <c r="K16" s="39">
        <f t="shared" si="1"/>
        <v>40</v>
      </c>
      <c r="L16" s="41">
        <f>SUM(C16:J16)</f>
        <v>104</v>
      </c>
      <c r="M16" s="41">
        <f t="shared" si="3"/>
        <v>86.666666666666671</v>
      </c>
      <c r="N16" s="42" t="str">
        <f t="shared" si="0"/>
        <v>A2</v>
      </c>
    </row>
    <row r="17" spans="1:14" ht="28.15" x14ac:dyDescent="0.3">
      <c r="A17" s="37">
        <v>12</v>
      </c>
      <c r="B17" s="47" t="s">
        <v>129</v>
      </c>
      <c r="C17" s="39">
        <v>10.5</v>
      </c>
      <c r="D17" s="39">
        <v>16</v>
      </c>
      <c r="E17" s="39">
        <v>16</v>
      </c>
      <c r="F17" s="39"/>
      <c r="G17" s="39">
        <v>13.5</v>
      </c>
      <c r="H17" s="39"/>
      <c r="I17" s="39">
        <v>13</v>
      </c>
      <c r="J17" s="39">
        <v>16.5</v>
      </c>
      <c r="K17" s="39">
        <f t="shared" si="1"/>
        <v>33</v>
      </c>
      <c r="L17" s="41">
        <f>SUM(C17:J17)</f>
        <v>85.5</v>
      </c>
      <c r="M17" s="41">
        <f t="shared" si="3"/>
        <v>71.25</v>
      </c>
      <c r="N17" s="42" t="str">
        <f t="shared" si="0"/>
        <v>B1</v>
      </c>
    </row>
    <row r="18" spans="1:14" ht="15.6" x14ac:dyDescent="0.3">
      <c r="A18" s="37">
        <v>13</v>
      </c>
      <c r="B18" s="47" t="s">
        <v>130</v>
      </c>
      <c r="C18" s="39">
        <v>7.5</v>
      </c>
      <c r="D18" s="39"/>
      <c r="E18" s="48">
        <v>3.5</v>
      </c>
      <c r="F18" s="39">
        <v>7</v>
      </c>
      <c r="G18" s="39">
        <v>6.5</v>
      </c>
      <c r="H18" s="39">
        <v>18</v>
      </c>
      <c r="I18" s="39"/>
      <c r="J18" s="40">
        <v>5</v>
      </c>
      <c r="K18" s="39">
        <f t="shared" si="1"/>
        <v>10</v>
      </c>
      <c r="L18" s="41">
        <f t="shared" si="2"/>
        <v>42.5</v>
      </c>
      <c r="M18" s="41">
        <f t="shared" si="3"/>
        <v>35.416666666666671</v>
      </c>
      <c r="N18" s="42" t="str">
        <f t="shared" si="0"/>
        <v>D</v>
      </c>
    </row>
    <row r="19" spans="1:14" ht="28.15" x14ac:dyDescent="0.3">
      <c r="A19" s="37">
        <v>14</v>
      </c>
      <c r="B19" s="47" t="s">
        <v>131</v>
      </c>
      <c r="C19" s="39">
        <v>7</v>
      </c>
      <c r="D19" s="48">
        <v>4.5</v>
      </c>
      <c r="E19" s="48">
        <v>4.5</v>
      </c>
      <c r="F19" s="39">
        <v>6.5</v>
      </c>
      <c r="G19" s="39">
        <v>6.5</v>
      </c>
      <c r="H19" s="39">
        <v>6</v>
      </c>
      <c r="I19" s="39"/>
      <c r="J19" s="39" t="s">
        <v>120</v>
      </c>
      <c r="K19" s="39"/>
      <c r="L19" s="41">
        <f t="shared" si="2"/>
        <v>35</v>
      </c>
      <c r="M19" s="41">
        <f t="shared" si="3"/>
        <v>29.166666666666668</v>
      </c>
      <c r="N19" s="42" t="str">
        <f t="shared" si="0"/>
        <v>E</v>
      </c>
    </row>
    <row r="20" spans="1:14" ht="16.149999999999999" thickBot="1" x14ac:dyDescent="0.35">
      <c r="A20" s="49">
        <v>15</v>
      </c>
      <c r="B20" s="50" t="s">
        <v>132</v>
      </c>
      <c r="C20" s="51" t="s">
        <v>120</v>
      </c>
      <c r="D20" s="51">
        <v>9</v>
      </c>
      <c r="E20" s="51">
        <v>6</v>
      </c>
      <c r="F20" s="51">
        <v>9.5</v>
      </c>
      <c r="G20" s="51">
        <v>8</v>
      </c>
      <c r="H20" s="51">
        <v>10.5</v>
      </c>
      <c r="I20" s="51"/>
      <c r="J20" s="51">
        <v>14</v>
      </c>
      <c r="K20" s="39">
        <f t="shared" si="1"/>
        <v>28</v>
      </c>
      <c r="L20" s="52">
        <f t="shared" si="2"/>
        <v>43</v>
      </c>
      <c r="M20" s="52">
        <f t="shared" si="3"/>
        <v>35.833333333333336</v>
      </c>
      <c r="N20" s="53" t="str">
        <f t="shared" si="0"/>
        <v>D</v>
      </c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Name of Candidate" sqref="B20 B6:B16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7" sqref="N7"/>
    </sheetView>
  </sheetViews>
  <sheetFormatPr defaultRowHeight="15" x14ac:dyDescent="0.25"/>
  <cols>
    <col min="2" max="2" width="23" customWidth="1"/>
    <col min="4" max="4" width="16.5703125" customWidth="1"/>
    <col min="5" max="5" width="11" customWidth="1"/>
    <col min="6" max="7" width="13.7109375" customWidth="1"/>
  </cols>
  <sheetData>
    <row r="1" spans="1:10" ht="14.45" x14ac:dyDescent="0.3">
      <c r="A1" s="357" t="s">
        <v>133</v>
      </c>
      <c r="B1" s="358"/>
      <c r="C1" s="358"/>
      <c r="D1" s="358"/>
      <c r="E1" s="358"/>
      <c r="F1" s="358"/>
      <c r="G1" s="358"/>
      <c r="H1" s="358"/>
      <c r="I1" s="358"/>
      <c r="J1" s="359"/>
    </row>
    <row r="2" spans="1:10" ht="14.45" x14ac:dyDescent="0.3">
      <c r="A2" s="360" t="s">
        <v>134</v>
      </c>
      <c r="B2" s="361"/>
      <c r="C2" s="361"/>
      <c r="D2" s="361"/>
      <c r="E2" s="361"/>
      <c r="F2" s="361"/>
      <c r="G2" s="361"/>
      <c r="H2" s="361"/>
      <c r="I2" s="361"/>
      <c r="J2" s="362"/>
    </row>
    <row r="3" spans="1:10" ht="14.45" x14ac:dyDescent="0.3">
      <c r="A3" s="357" t="s">
        <v>135</v>
      </c>
      <c r="B3" s="358"/>
      <c r="C3" s="358"/>
      <c r="D3" s="358"/>
      <c r="E3" s="358"/>
      <c r="F3" s="358"/>
      <c r="G3" s="358"/>
      <c r="H3" s="358"/>
      <c r="I3" s="358"/>
      <c r="J3" s="359"/>
    </row>
    <row r="4" spans="1:10" ht="14.45" x14ac:dyDescent="0.3">
      <c r="A4" s="363" t="s">
        <v>136</v>
      </c>
      <c r="B4" s="364"/>
      <c r="C4" s="364"/>
      <c r="D4" s="364"/>
      <c r="E4" s="364"/>
      <c r="F4" s="364"/>
      <c r="G4" s="364"/>
      <c r="H4" s="364"/>
      <c r="I4" s="364"/>
      <c r="J4" s="365"/>
    </row>
    <row r="5" spans="1:10" ht="14.45" x14ac:dyDescent="0.3">
      <c r="A5" s="11" t="s">
        <v>137</v>
      </c>
      <c r="B5" s="11" t="s">
        <v>138</v>
      </c>
      <c r="C5" s="11" t="s">
        <v>17</v>
      </c>
      <c r="D5" s="11" t="s">
        <v>82</v>
      </c>
      <c r="E5" s="11" t="s">
        <v>83</v>
      </c>
      <c r="F5" s="11" t="s">
        <v>79</v>
      </c>
      <c r="G5" s="11" t="s">
        <v>139</v>
      </c>
      <c r="H5" s="11" t="s">
        <v>113</v>
      </c>
      <c r="I5" s="11" t="s">
        <v>84</v>
      </c>
      <c r="J5" s="11" t="s">
        <v>57</v>
      </c>
    </row>
    <row r="6" spans="1:10" ht="14.45" x14ac:dyDescent="0.3">
      <c r="A6" s="10"/>
      <c r="B6" s="11" t="s">
        <v>140</v>
      </c>
      <c r="C6" s="29">
        <v>80</v>
      </c>
      <c r="D6" s="29">
        <v>70</v>
      </c>
      <c r="E6" s="29">
        <v>80</v>
      </c>
      <c r="F6" s="29">
        <v>80</v>
      </c>
      <c r="G6" s="29">
        <v>70</v>
      </c>
      <c r="H6" s="30"/>
      <c r="I6" s="30"/>
      <c r="J6" s="29">
        <f t="shared" ref="J6:J21" si="0">SUM(C6:H6)</f>
        <v>380</v>
      </c>
    </row>
    <row r="7" spans="1:10" ht="14.45" x14ac:dyDescent="0.3">
      <c r="A7" s="11">
        <v>1</v>
      </c>
      <c r="B7" s="54" t="s">
        <v>141</v>
      </c>
      <c r="C7" s="26">
        <v>37</v>
      </c>
      <c r="D7" s="26">
        <v>12.5</v>
      </c>
      <c r="E7" s="26">
        <v>24.5</v>
      </c>
      <c r="F7" s="55">
        <v>17.5</v>
      </c>
      <c r="G7" s="55">
        <v>19.5</v>
      </c>
      <c r="H7" s="26"/>
      <c r="I7" s="26"/>
      <c r="J7" s="29">
        <f t="shared" si="0"/>
        <v>111</v>
      </c>
    </row>
    <row r="8" spans="1:10" ht="14.45" x14ac:dyDescent="0.3">
      <c r="A8" s="11">
        <v>2</v>
      </c>
      <c r="B8" s="56" t="s">
        <v>118</v>
      </c>
      <c r="C8" s="26">
        <v>59</v>
      </c>
      <c r="D8" s="57"/>
      <c r="E8" s="26">
        <v>50</v>
      </c>
      <c r="F8" s="26">
        <v>66</v>
      </c>
      <c r="G8" s="26">
        <v>40</v>
      </c>
      <c r="H8" s="26">
        <v>58.5</v>
      </c>
      <c r="I8" s="26"/>
      <c r="J8" s="29">
        <f t="shared" si="0"/>
        <v>273.5</v>
      </c>
    </row>
    <row r="9" spans="1:10" ht="14.45" x14ac:dyDescent="0.3">
      <c r="A9" s="11">
        <v>3</v>
      </c>
      <c r="B9" s="58" t="s">
        <v>119</v>
      </c>
      <c r="C9" s="26">
        <v>42</v>
      </c>
      <c r="D9" s="26">
        <v>37.5</v>
      </c>
      <c r="E9" s="26">
        <v>41</v>
      </c>
      <c r="F9" s="26">
        <v>42.5</v>
      </c>
      <c r="G9" s="26">
        <v>30</v>
      </c>
      <c r="H9" s="26"/>
      <c r="I9" s="26"/>
      <c r="J9" s="29">
        <f t="shared" si="0"/>
        <v>193</v>
      </c>
    </row>
    <row r="10" spans="1:10" ht="14.45" x14ac:dyDescent="0.3">
      <c r="A10" s="59">
        <v>4</v>
      </c>
      <c r="B10" s="56" t="s">
        <v>121</v>
      </c>
      <c r="C10" s="60">
        <v>63</v>
      </c>
      <c r="D10" s="60">
        <v>63.5</v>
      </c>
      <c r="E10" s="60">
        <v>68.5</v>
      </c>
      <c r="F10" s="60">
        <v>66.5</v>
      </c>
      <c r="G10" s="60">
        <v>56</v>
      </c>
      <c r="H10" s="26"/>
      <c r="I10" s="26"/>
      <c r="J10" s="29">
        <f t="shared" si="0"/>
        <v>317.5</v>
      </c>
    </row>
    <row r="11" spans="1:10" ht="14.45" x14ac:dyDescent="0.3">
      <c r="A11" s="11">
        <v>5</v>
      </c>
      <c r="B11" s="56" t="s">
        <v>142</v>
      </c>
      <c r="C11" s="26">
        <v>27</v>
      </c>
      <c r="D11" s="55">
        <v>9</v>
      </c>
      <c r="E11" s="60">
        <v>8.5</v>
      </c>
      <c r="F11" s="55">
        <v>5</v>
      </c>
      <c r="G11" s="55">
        <v>20</v>
      </c>
      <c r="H11" s="26"/>
      <c r="I11" s="26"/>
      <c r="J11" s="29">
        <f t="shared" si="0"/>
        <v>69.5</v>
      </c>
    </row>
    <row r="12" spans="1:10" ht="14.45" x14ac:dyDescent="0.3">
      <c r="A12" s="11">
        <v>6</v>
      </c>
      <c r="B12" s="56" t="s">
        <v>123</v>
      </c>
      <c r="C12" s="60">
        <v>50</v>
      </c>
      <c r="D12" s="57"/>
      <c r="E12" s="60">
        <v>43</v>
      </c>
      <c r="F12" s="60">
        <v>37.5</v>
      </c>
      <c r="G12" s="60">
        <v>44</v>
      </c>
      <c r="H12" s="26">
        <v>60</v>
      </c>
      <c r="I12" s="26"/>
      <c r="J12" s="29">
        <f t="shared" si="0"/>
        <v>234.5</v>
      </c>
    </row>
    <row r="13" spans="1:10" ht="14.45" x14ac:dyDescent="0.3">
      <c r="A13" s="11">
        <v>7</v>
      </c>
      <c r="B13" s="56" t="s">
        <v>143</v>
      </c>
      <c r="C13" s="26">
        <v>59.5</v>
      </c>
      <c r="D13" s="26"/>
      <c r="E13" s="60">
        <v>35.5</v>
      </c>
      <c r="F13" s="26">
        <v>64</v>
      </c>
      <c r="G13" s="26">
        <v>38.5</v>
      </c>
      <c r="H13" s="26">
        <v>58.5</v>
      </c>
      <c r="I13" s="26"/>
      <c r="J13" s="29">
        <f t="shared" si="0"/>
        <v>256</v>
      </c>
    </row>
    <row r="14" spans="1:10" ht="14.45" x14ac:dyDescent="0.3">
      <c r="A14" s="59">
        <v>8</v>
      </c>
      <c r="B14" s="56" t="s">
        <v>125</v>
      </c>
      <c r="C14" s="26">
        <v>64.5</v>
      </c>
      <c r="D14" s="26">
        <v>61.5</v>
      </c>
      <c r="E14" s="60">
        <v>48.5</v>
      </c>
      <c r="F14" s="60">
        <v>58</v>
      </c>
      <c r="G14" s="60">
        <v>56.5</v>
      </c>
      <c r="H14" s="26"/>
      <c r="I14" s="26"/>
      <c r="J14" s="29">
        <f t="shared" si="0"/>
        <v>289</v>
      </c>
    </row>
    <row r="15" spans="1:10" ht="14.45" x14ac:dyDescent="0.3">
      <c r="A15" s="11">
        <v>9</v>
      </c>
      <c r="B15" s="56" t="s">
        <v>126</v>
      </c>
      <c r="C15" s="26">
        <v>47</v>
      </c>
      <c r="D15" s="26">
        <v>49</v>
      </c>
      <c r="E15" s="26">
        <v>42</v>
      </c>
      <c r="F15" s="26">
        <v>55</v>
      </c>
      <c r="G15" s="26">
        <v>39</v>
      </c>
      <c r="H15" s="26"/>
      <c r="I15" s="26"/>
      <c r="J15" s="29">
        <f t="shared" si="0"/>
        <v>232</v>
      </c>
    </row>
    <row r="16" spans="1:10" ht="14.45" x14ac:dyDescent="0.3">
      <c r="A16" s="11">
        <v>10</v>
      </c>
      <c r="B16" s="62" t="s">
        <v>127</v>
      </c>
      <c r="C16" s="26">
        <v>27</v>
      </c>
      <c r="D16" s="63"/>
      <c r="E16" s="26">
        <v>27.5</v>
      </c>
      <c r="F16" s="55">
        <v>25</v>
      </c>
      <c r="G16" s="26">
        <v>27</v>
      </c>
      <c r="H16" s="26">
        <v>27.5</v>
      </c>
      <c r="I16" s="10"/>
      <c r="J16" s="29">
        <f t="shared" si="0"/>
        <v>134</v>
      </c>
    </row>
    <row r="17" spans="1:10" ht="14.45" x14ac:dyDescent="0.3">
      <c r="A17" s="11">
        <v>11</v>
      </c>
      <c r="B17" s="56" t="s">
        <v>128</v>
      </c>
      <c r="C17" s="26">
        <v>63</v>
      </c>
      <c r="D17" s="26">
        <v>57.5</v>
      </c>
      <c r="E17" s="64"/>
      <c r="F17" s="26">
        <v>74.5</v>
      </c>
      <c r="G17" s="26">
        <v>59.5</v>
      </c>
      <c r="H17" s="26"/>
      <c r="I17" s="26">
        <v>76.5</v>
      </c>
      <c r="J17" s="29">
        <f t="shared" si="0"/>
        <v>254.5</v>
      </c>
    </row>
    <row r="18" spans="1:10" ht="14.45" x14ac:dyDescent="0.3">
      <c r="A18" s="11">
        <v>12</v>
      </c>
      <c r="B18" s="65" t="s">
        <v>129</v>
      </c>
      <c r="C18" s="26">
        <v>46</v>
      </c>
      <c r="D18" s="26">
        <v>40</v>
      </c>
      <c r="E18" s="64"/>
      <c r="F18" s="26">
        <v>37.5</v>
      </c>
      <c r="G18" s="26">
        <v>29</v>
      </c>
      <c r="H18" s="26"/>
      <c r="I18" s="26">
        <v>57</v>
      </c>
      <c r="J18" s="29">
        <f t="shared" si="0"/>
        <v>152.5</v>
      </c>
    </row>
    <row r="19" spans="1:10" ht="14.45" x14ac:dyDescent="0.3">
      <c r="A19" s="11">
        <v>13</v>
      </c>
      <c r="B19" s="65" t="s">
        <v>130</v>
      </c>
      <c r="C19" s="26">
        <v>43.5</v>
      </c>
      <c r="D19" s="66"/>
      <c r="E19" s="26">
        <v>22</v>
      </c>
      <c r="F19" s="55">
        <v>11.5</v>
      </c>
      <c r="G19" s="55">
        <v>23</v>
      </c>
      <c r="H19" s="55">
        <v>18</v>
      </c>
      <c r="I19" s="10"/>
      <c r="J19" s="29">
        <f t="shared" si="0"/>
        <v>118</v>
      </c>
    </row>
    <row r="20" spans="1:10" ht="14.45" x14ac:dyDescent="0.3">
      <c r="A20" s="11">
        <v>14</v>
      </c>
      <c r="B20" s="65" t="s">
        <v>131</v>
      </c>
      <c r="C20" s="26">
        <v>30.5</v>
      </c>
      <c r="D20" s="10" t="s">
        <v>120</v>
      </c>
      <c r="E20" s="26">
        <v>20</v>
      </c>
      <c r="F20" s="55">
        <v>13</v>
      </c>
      <c r="G20" s="26">
        <v>24</v>
      </c>
      <c r="H20" s="10"/>
      <c r="I20" s="10"/>
      <c r="J20" s="29">
        <f t="shared" si="0"/>
        <v>87.5</v>
      </c>
    </row>
    <row r="21" spans="1:10" thickBot="1" x14ac:dyDescent="0.35">
      <c r="A21" s="67">
        <v>15</v>
      </c>
      <c r="B21" s="68" t="s">
        <v>132</v>
      </c>
      <c r="C21" s="69">
        <v>50.5</v>
      </c>
      <c r="D21" s="69">
        <v>20</v>
      </c>
      <c r="E21" s="69">
        <v>29.5</v>
      </c>
      <c r="F21" s="69">
        <v>27</v>
      </c>
      <c r="G21" s="69">
        <v>32</v>
      </c>
      <c r="H21" s="70"/>
      <c r="I21" s="70"/>
      <c r="J21" s="29">
        <f t="shared" si="0"/>
        <v>159</v>
      </c>
    </row>
    <row r="22" spans="1:10" thickBot="1" x14ac:dyDescent="0.35">
      <c r="A22" s="71">
        <v>16</v>
      </c>
      <c r="B22" s="72" t="s">
        <v>144</v>
      </c>
      <c r="C22" s="73"/>
      <c r="D22" s="74">
        <v>19</v>
      </c>
      <c r="E22" s="73"/>
      <c r="F22" s="73"/>
      <c r="G22" s="73"/>
      <c r="H22" s="73"/>
      <c r="I22" s="73"/>
      <c r="J22" s="75"/>
    </row>
  </sheetData>
  <mergeCells count="4">
    <mergeCell ref="A1:J1"/>
    <mergeCell ref="A2:J2"/>
    <mergeCell ref="A3:J3"/>
    <mergeCell ref="A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L6" sqref="L6:L21"/>
    </sheetView>
  </sheetViews>
  <sheetFormatPr defaultRowHeight="15" x14ac:dyDescent="0.25"/>
  <cols>
    <col min="1" max="1" width="5.85546875" customWidth="1"/>
    <col min="2" max="2" width="17.42578125" customWidth="1"/>
    <col min="4" max="4" width="14.28515625" customWidth="1"/>
    <col min="5" max="5" width="11.7109375" customWidth="1"/>
    <col min="6" max="6" width="14.140625" customWidth="1"/>
    <col min="10" max="10" width="13.28515625" customWidth="1"/>
    <col min="12" max="12" width="12" customWidth="1"/>
  </cols>
  <sheetData>
    <row r="1" spans="1:12" ht="14.45" x14ac:dyDescent="0.3">
      <c r="A1" s="357" t="s">
        <v>133</v>
      </c>
      <c r="B1" s="358"/>
      <c r="C1" s="358"/>
      <c r="D1" s="358"/>
      <c r="E1" s="358"/>
      <c r="F1" s="358"/>
      <c r="G1" s="358"/>
      <c r="H1" s="358"/>
      <c r="I1" s="358"/>
      <c r="J1" s="358"/>
      <c r="K1" s="359"/>
      <c r="L1" s="296"/>
    </row>
    <row r="2" spans="1:12" ht="14.45" x14ac:dyDescent="0.3">
      <c r="A2" s="360" t="s">
        <v>134</v>
      </c>
      <c r="B2" s="361"/>
      <c r="C2" s="361"/>
      <c r="D2" s="361"/>
      <c r="E2" s="361"/>
      <c r="F2" s="361"/>
      <c r="G2" s="361"/>
      <c r="H2" s="361"/>
      <c r="I2" s="361"/>
      <c r="J2" s="361"/>
      <c r="K2" s="362"/>
      <c r="L2" s="297"/>
    </row>
    <row r="3" spans="1:12" ht="14.45" x14ac:dyDescent="0.3">
      <c r="A3" s="357" t="s">
        <v>146</v>
      </c>
      <c r="B3" s="358"/>
      <c r="C3" s="358"/>
      <c r="D3" s="358"/>
      <c r="E3" s="358"/>
      <c r="F3" s="358"/>
      <c r="G3" s="358"/>
      <c r="H3" s="358"/>
      <c r="I3" s="358"/>
      <c r="J3" s="358"/>
      <c r="K3" s="359"/>
      <c r="L3" s="79"/>
    </row>
    <row r="4" spans="1:12" ht="14.45" x14ac:dyDescent="0.3">
      <c r="A4" s="363" t="s">
        <v>136</v>
      </c>
      <c r="B4" s="364"/>
      <c r="C4" s="364"/>
      <c r="D4" s="364"/>
      <c r="E4" s="364"/>
      <c r="F4" s="364"/>
      <c r="G4" s="364"/>
      <c r="H4" s="364"/>
      <c r="I4" s="364"/>
      <c r="J4" s="364"/>
      <c r="K4" s="365"/>
      <c r="L4" s="79"/>
    </row>
    <row r="5" spans="1:12" ht="14.45" x14ac:dyDescent="0.3">
      <c r="A5" s="11" t="s">
        <v>137</v>
      </c>
      <c r="B5" s="11" t="s">
        <v>138</v>
      </c>
      <c r="C5" s="11" t="s">
        <v>17</v>
      </c>
      <c r="D5" s="11" t="s">
        <v>82</v>
      </c>
      <c r="E5" s="11" t="s">
        <v>83</v>
      </c>
      <c r="F5" s="11" t="s">
        <v>79</v>
      </c>
      <c r="G5" s="11" t="s">
        <v>139</v>
      </c>
      <c r="H5" s="11" t="s">
        <v>113</v>
      </c>
      <c r="I5" s="11" t="s">
        <v>84</v>
      </c>
      <c r="J5" s="11" t="s">
        <v>115</v>
      </c>
      <c r="K5" s="11" t="s">
        <v>57</v>
      </c>
      <c r="L5" s="11" t="s">
        <v>27</v>
      </c>
    </row>
    <row r="6" spans="1:12" ht="14.45" x14ac:dyDescent="0.3">
      <c r="A6" s="10"/>
      <c r="B6" s="11" t="s">
        <v>140</v>
      </c>
      <c r="C6" s="79">
        <v>80</v>
      </c>
      <c r="D6" s="79">
        <v>70</v>
      </c>
      <c r="E6" s="79">
        <v>80</v>
      </c>
      <c r="F6" s="79">
        <v>80</v>
      </c>
      <c r="G6" s="79">
        <v>70</v>
      </c>
      <c r="H6" s="30"/>
      <c r="I6" s="30"/>
      <c r="J6" s="30">
        <v>60</v>
      </c>
      <c r="K6" s="29">
        <f>SUM(C6:J6)</f>
        <v>440</v>
      </c>
      <c r="L6" s="29">
        <v>180</v>
      </c>
    </row>
    <row r="7" spans="1:12" ht="24" x14ac:dyDescent="0.3">
      <c r="A7" s="11">
        <v>1</v>
      </c>
      <c r="B7" s="54" t="s">
        <v>141</v>
      </c>
      <c r="C7" s="39">
        <v>46</v>
      </c>
      <c r="D7" s="12">
        <v>23</v>
      </c>
      <c r="E7" s="77">
        <v>21</v>
      </c>
      <c r="F7" s="89">
        <v>16.5</v>
      </c>
      <c r="G7" s="41">
        <v>29</v>
      </c>
      <c r="H7" s="85"/>
      <c r="I7" s="92"/>
      <c r="J7" s="12">
        <v>30</v>
      </c>
      <c r="K7" s="29">
        <f t="shared" ref="K7:K21" si="0">SUM(C7:H7)</f>
        <v>135.5</v>
      </c>
      <c r="L7" s="29">
        <v>78</v>
      </c>
    </row>
    <row r="8" spans="1:12" ht="15.6" x14ac:dyDescent="0.3">
      <c r="A8" s="11">
        <v>2</v>
      </c>
      <c r="B8" s="56" t="s">
        <v>118</v>
      </c>
      <c r="C8" s="39">
        <v>49</v>
      </c>
      <c r="D8" s="82"/>
      <c r="E8" s="39">
        <v>61</v>
      </c>
      <c r="F8" s="39">
        <v>56</v>
      </c>
      <c r="G8" s="90">
        <v>42</v>
      </c>
      <c r="H8" s="39">
        <v>59</v>
      </c>
      <c r="I8" s="92"/>
      <c r="J8" s="12">
        <v>58</v>
      </c>
      <c r="K8" s="29">
        <f t="shared" si="0"/>
        <v>267</v>
      </c>
      <c r="L8" s="29">
        <v>119</v>
      </c>
    </row>
    <row r="9" spans="1:12" ht="15.6" x14ac:dyDescent="0.3">
      <c r="A9" s="11">
        <v>3</v>
      </c>
      <c r="B9" s="58" t="s">
        <v>119</v>
      </c>
      <c r="C9" s="39">
        <v>45</v>
      </c>
      <c r="D9" s="12">
        <v>40.5</v>
      </c>
      <c r="E9" s="44">
        <v>43</v>
      </c>
      <c r="F9" s="39">
        <v>52.5</v>
      </c>
      <c r="G9" s="90">
        <v>47.5</v>
      </c>
      <c r="H9" s="48"/>
      <c r="I9" s="92"/>
      <c r="J9" s="12">
        <v>60</v>
      </c>
      <c r="K9" s="29">
        <f t="shared" si="0"/>
        <v>228.5</v>
      </c>
      <c r="L9" s="29">
        <v>126</v>
      </c>
    </row>
    <row r="10" spans="1:12" ht="15.6" x14ac:dyDescent="0.3">
      <c r="A10" s="59">
        <v>4</v>
      </c>
      <c r="B10" s="56" t="s">
        <v>121</v>
      </c>
      <c r="C10" s="39">
        <v>53.5</v>
      </c>
      <c r="D10" s="83">
        <v>62</v>
      </c>
      <c r="E10" s="39">
        <v>66</v>
      </c>
      <c r="F10" s="39">
        <v>57.5</v>
      </c>
      <c r="G10" s="90">
        <v>63.5</v>
      </c>
      <c r="H10" s="48"/>
      <c r="I10" s="92"/>
      <c r="J10" s="12">
        <v>60</v>
      </c>
      <c r="K10" s="29">
        <f t="shared" si="0"/>
        <v>302.5</v>
      </c>
      <c r="L10" s="29">
        <v>156</v>
      </c>
    </row>
    <row r="11" spans="1:12" ht="15.6" x14ac:dyDescent="0.3">
      <c r="A11" s="11">
        <v>5</v>
      </c>
      <c r="B11" s="56" t="s">
        <v>142</v>
      </c>
      <c r="C11" s="39">
        <v>31</v>
      </c>
      <c r="D11" s="88">
        <v>19.5</v>
      </c>
      <c r="E11" s="89">
        <v>14</v>
      </c>
      <c r="F11" s="89">
        <v>14.5</v>
      </c>
      <c r="G11" s="90">
        <v>27.5</v>
      </c>
      <c r="H11" s="48"/>
      <c r="I11" s="92"/>
      <c r="J11" s="12">
        <v>42</v>
      </c>
      <c r="K11" s="29">
        <f t="shared" si="0"/>
        <v>106.5</v>
      </c>
      <c r="L11" s="29">
        <v>129</v>
      </c>
    </row>
    <row r="12" spans="1:12" ht="15.6" x14ac:dyDescent="0.3">
      <c r="A12" s="11">
        <v>6</v>
      </c>
      <c r="B12" s="56" t="s">
        <v>123</v>
      </c>
      <c r="C12" s="39">
        <v>57</v>
      </c>
      <c r="D12" s="82"/>
      <c r="E12" s="39">
        <v>50.5</v>
      </c>
      <c r="F12" s="39">
        <v>51.5</v>
      </c>
      <c r="G12" s="90">
        <v>45</v>
      </c>
      <c r="H12" s="48"/>
      <c r="I12" s="92"/>
      <c r="J12" s="12">
        <v>60</v>
      </c>
      <c r="K12" s="29">
        <f t="shared" si="0"/>
        <v>204</v>
      </c>
      <c r="L12" s="29">
        <v>153</v>
      </c>
    </row>
    <row r="13" spans="1:12" ht="15.6" x14ac:dyDescent="0.3">
      <c r="A13" s="11">
        <v>7</v>
      </c>
      <c r="B13" s="56" t="s">
        <v>143</v>
      </c>
      <c r="C13" s="39">
        <v>46.5</v>
      </c>
      <c r="D13" s="84"/>
      <c r="E13" s="39">
        <v>49</v>
      </c>
      <c r="F13" s="39">
        <v>28</v>
      </c>
      <c r="G13" s="90">
        <v>46.5</v>
      </c>
      <c r="H13" s="39">
        <v>61.25</v>
      </c>
      <c r="I13" s="92"/>
      <c r="J13" s="12">
        <v>54</v>
      </c>
      <c r="K13" s="29">
        <f t="shared" si="0"/>
        <v>231.25</v>
      </c>
      <c r="L13" s="29">
        <v>133</v>
      </c>
    </row>
    <row r="14" spans="1:12" ht="15.6" x14ac:dyDescent="0.3">
      <c r="A14" s="59">
        <v>8</v>
      </c>
      <c r="B14" s="56" t="s">
        <v>125</v>
      </c>
      <c r="C14" s="39">
        <v>58</v>
      </c>
      <c r="D14" s="12">
        <v>57.5</v>
      </c>
      <c r="E14" s="39">
        <v>65</v>
      </c>
      <c r="F14" s="39">
        <v>57</v>
      </c>
      <c r="G14" s="90">
        <v>56.5</v>
      </c>
      <c r="H14" s="39">
        <v>45</v>
      </c>
      <c r="I14" s="92"/>
      <c r="J14" s="12">
        <v>54.5</v>
      </c>
      <c r="K14" s="29">
        <f t="shared" si="0"/>
        <v>339</v>
      </c>
      <c r="L14" s="29">
        <v>121</v>
      </c>
    </row>
    <row r="15" spans="1:12" ht="15.6" x14ac:dyDescent="0.3">
      <c r="A15" s="11">
        <v>9</v>
      </c>
      <c r="B15" s="56" t="s">
        <v>126</v>
      </c>
      <c r="C15" s="39">
        <v>43</v>
      </c>
      <c r="D15" s="12">
        <v>45</v>
      </c>
      <c r="E15" s="39">
        <v>40.5</v>
      </c>
      <c r="F15" s="39">
        <v>47</v>
      </c>
      <c r="G15" s="90">
        <v>43</v>
      </c>
      <c r="H15" s="48"/>
      <c r="I15" s="92"/>
      <c r="J15" s="12">
        <v>51</v>
      </c>
      <c r="K15" s="29">
        <f t="shared" si="0"/>
        <v>218.5</v>
      </c>
      <c r="L15" s="29">
        <v>142</v>
      </c>
    </row>
    <row r="16" spans="1:12" ht="15.6" x14ac:dyDescent="0.3">
      <c r="A16" s="11">
        <v>10</v>
      </c>
      <c r="B16" s="62" t="s">
        <v>127</v>
      </c>
      <c r="C16" s="39">
        <v>39</v>
      </c>
      <c r="D16" s="84"/>
      <c r="E16" s="39">
        <v>27</v>
      </c>
      <c r="F16" s="89">
        <v>23</v>
      </c>
      <c r="G16" s="90">
        <v>41</v>
      </c>
      <c r="H16" s="48"/>
      <c r="I16" s="66"/>
      <c r="J16" s="12">
        <v>59.5</v>
      </c>
      <c r="K16" s="29">
        <f t="shared" si="0"/>
        <v>130</v>
      </c>
      <c r="L16" s="29">
        <v>111</v>
      </c>
    </row>
    <row r="17" spans="1:12" ht="15.6" x14ac:dyDescent="0.3">
      <c r="A17" s="11">
        <v>11</v>
      </c>
      <c r="B17" s="56" t="s">
        <v>128</v>
      </c>
      <c r="C17" s="39">
        <v>57.5</v>
      </c>
      <c r="D17" s="12">
        <v>62</v>
      </c>
      <c r="E17" s="76"/>
      <c r="F17" s="39">
        <v>70.5</v>
      </c>
      <c r="G17" s="90">
        <v>57</v>
      </c>
      <c r="H17" s="39">
        <v>33</v>
      </c>
      <c r="I17" s="46">
        <v>73</v>
      </c>
      <c r="J17" s="46">
        <v>60</v>
      </c>
      <c r="K17" s="29">
        <f t="shared" si="0"/>
        <v>280</v>
      </c>
      <c r="L17" s="29">
        <v>138</v>
      </c>
    </row>
    <row r="18" spans="1:12" ht="15.6" x14ac:dyDescent="0.3">
      <c r="A18" s="11">
        <v>12</v>
      </c>
      <c r="B18" s="65" t="s">
        <v>129</v>
      </c>
      <c r="C18" s="39">
        <v>48</v>
      </c>
      <c r="D18" s="12">
        <v>36</v>
      </c>
      <c r="E18" s="76"/>
      <c r="F18" s="39">
        <v>45.5</v>
      </c>
      <c r="G18" s="90">
        <v>46.5</v>
      </c>
      <c r="H18" s="48"/>
      <c r="I18" s="39">
        <v>50.5</v>
      </c>
      <c r="J18" s="39">
        <v>51</v>
      </c>
      <c r="K18" s="29">
        <f t="shared" si="0"/>
        <v>176</v>
      </c>
      <c r="L18" s="29">
        <v>113</v>
      </c>
    </row>
    <row r="19" spans="1:12" ht="15.6" x14ac:dyDescent="0.3">
      <c r="A19" s="11">
        <v>13</v>
      </c>
      <c r="B19" s="65" t="s">
        <v>130</v>
      </c>
      <c r="C19" s="39">
        <v>36</v>
      </c>
      <c r="D19" s="85"/>
      <c r="E19" s="89">
        <v>23.5</v>
      </c>
      <c r="F19" s="89">
        <v>8</v>
      </c>
      <c r="G19" s="90">
        <v>26.5</v>
      </c>
      <c r="H19" s="48"/>
      <c r="I19" s="66"/>
      <c r="J19" s="12">
        <v>30.5</v>
      </c>
      <c r="K19" s="29">
        <f t="shared" si="0"/>
        <v>94</v>
      </c>
      <c r="L19" s="29">
        <v>87</v>
      </c>
    </row>
    <row r="20" spans="1:12" ht="15.6" x14ac:dyDescent="0.3">
      <c r="A20" s="11">
        <v>14</v>
      </c>
      <c r="B20" s="65" t="s">
        <v>131</v>
      </c>
      <c r="C20" s="39">
        <v>42</v>
      </c>
      <c r="D20" s="88">
        <v>21.5</v>
      </c>
      <c r="E20" s="89">
        <v>13.5</v>
      </c>
      <c r="F20" s="89">
        <v>12</v>
      </c>
      <c r="G20" s="90">
        <v>25</v>
      </c>
      <c r="H20" s="39">
        <v>20.5</v>
      </c>
      <c r="I20" s="66"/>
      <c r="J20" s="12">
        <v>12.5</v>
      </c>
      <c r="K20" s="29">
        <f t="shared" si="0"/>
        <v>134.5</v>
      </c>
      <c r="L20" s="29">
        <v>137</v>
      </c>
    </row>
    <row r="21" spans="1:12" ht="16.149999999999999" thickBot="1" x14ac:dyDescent="0.35">
      <c r="A21" s="67">
        <v>15</v>
      </c>
      <c r="B21" s="68" t="s">
        <v>132</v>
      </c>
      <c r="C21" s="51">
        <v>39.5</v>
      </c>
      <c r="D21" s="81">
        <v>37.5</v>
      </c>
      <c r="E21" s="51">
        <v>40</v>
      </c>
      <c r="F21" s="51">
        <v>15.5</v>
      </c>
      <c r="G21" s="90">
        <v>33.5</v>
      </c>
      <c r="H21" s="48"/>
      <c r="I21" s="93"/>
      <c r="J21" s="81">
        <v>27</v>
      </c>
      <c r="K21" s="29">
        <f t="shared" si="0"/>
        <v>166</v>
      </c>
      <c r="L21" s="29">
        <v>62</v>
      </c>
    </row>
    <row r="22" spans="1:12" ht="16.149999999999999" thickBot="1" x14ac:dyDescent="0.35">
      <c r="A22" s="71">
        <v>16</v>
      </c>
      <c r="B22" s="72" t="s">
        <v>144</v>
      </c>
      <c r="C22" s="73"/>
      <c r="D22" s="91">
        <v>39</v>
      </c>
      <c r="E22" s="73"/>
      <c r="F22" s="73"/>
      <c r="G22" s="73"/>
      <c r="H22" s="78"/>
      <c r="I22" s="73"/>
      <c r="J22" s="73"/>
      <c r="K22" s="75"/>
      <c r="L22" s="298"/>
    </row>
  </sheetData>
  <mergeCells count="4">
    <mergeCell ref="A1:K1"/>
    <mergeCell ref="A2:K2"/>
    <mergeCell ref="A3:K3"/>
    <mergeCell ref="A4:K4"/>
  </mergeCells>
  <pageMargins left="0.16" right="0.26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abSelected="1" zoomScaleNormal="100" workbookViewId="0">
      <selection activeCell="C34" sqref="C34"/>
    </sheetView>
  </sheetViews>
  <sheetFormatPr defaultRowHeight="15" x14ac:dyDescent="0.25"/>
  <cols>
    <col min="1" max="1" width="5.5703125" customWidth="1"/>
    <col min="2" max="2" width="17" customWidth="1"/>
    <col min="3" max="29" width="6.140625" customWidth="1"/>
    <col min="35" max="35" width="12.7109375" style="303" customWidth="1"/>
  </cols>
  <sheetData>
    <row r="1" spans="1:35" ht="14.45" x14ac:dyDescent="0.3">
      <c r="A1" s="357" t="s">
        <v>146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20" t="s">
        <v>146</v>
      </c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76" t="s">
        <v>146</v>
      </c>
      <c r="AB1" s="377"/>
      <c r="AC1" s="377"/>
      <c r="AD1" s="377"/>
      <c r="AE1" s="377"/>
      <c r="AF1" s="377"/>
      <c r="AG1" s="377"/>
      <c r="AH1" s="377"/>
      <c r="AI1" s="300"/>
    </row>
    <row r="2" spans="1:35" thickBot="1" x14ac:dyDescent="0.35">
      <c r="A2" s="357" t="s">
        <v>136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20" t="s">
        <v>136</v>
      </c>
      <c r="P2" s="320"/>
      <c r="Q2" s="320"/>
      <c r="R2" s="320"/>
      <c r="S2" s="375"/>
      <c r="T2" s="375"/>
      <c r="U2" s="375"/>
      <c r="V2" s="375"/>
      <c r="W2" s="375"/>
      <c r="X2" s="375"/>
      <c r="Y2" s="375"/>
      <c r="Z2" s="375"/>
      <c r="AA2" s="378" t="s">
        <v>136</v>
      </c>
      <c r="AB2" s="379"/>
      <c r="AC2" s="379"/>
      <c r="AD2" s="379"/>
      <c r="AE2" s="379"/>
      <c r="AF2" s="379"/>
      <c r="AG2" s="377"/>
      <c r="AH2" s="377"/>
      <c r="AI2" s="301"/>
    </row>
    <row r="3" spans="1:35" ht="14.45" x14ac:dyDescent="0.3">
      <c r="A3" s="11" t="s">
        <v>137</v>
      </c>
      <c r="B3" s="11" t="s">
        <v>138</v>
      </c>
      <c r="C3" s="357" t="s">
        <v>17</v>
      </c>
      <c r="D3" s="358"/>
      <c r="E3" s="358"/>
      <c r="F3" s="359"/>
      <c r="G3" s="357" t="s">
        <v>82</v>
      </c>
      <c r="H3" s="358"/>
      <c r="I3" s="358"/>
      <c r="J3" s="359"/>
      <c r="K3" s="357" t="s">
        <v>83</v>
      </c>
      <c r="L3" s="358"/>
      <c r="M3" s="358"/>
      <c r="N3" s="358"/>
      <c r="O3" s="320" t="s">
        <v>79</v>
      </c>
      <c r="P3" s="320"/>
      <c r="Q3" s="320"/>
      <c r="R3" s="357"/>
      <c r="S3" s="368" t="s">
        <v>139</v>
      </c>
      <c r="T3" s="369"/>
      <c r="U3" s="369"/>
      <c r="V3" s="370"/>
      <c r="W3" s="368" t="s">
        <v>113</v>
      </c>
      <c r="X3" s="369"/>
      <c r="Y3" s="369"/>
      <c r="Z3" s="370"/>
      <c r="AA3" s="368" t="s">
        <v>84</v>
      </c>
      <c r="AB3" s="369"/>
      <c r="AC3" s="369"/>
      <c r="AD3" s="370"/>
      <c r="AE3" s="371" t="s">
        <v>115</v>
      </c>
      <c r="AF3" s="372"/>
      <c r="AG3" s="87"/>
      <c r="AH3" s="21" t="s">
        <v>57</v>
      </c>
      <c r="AI3" s="301" t="s">
        <v>27</v>
      </c>
    </row>
    <row r="4" spans="1:35" s="95" customFormat="1" thickBot="1" x14ac:dyDescent="0.35">
      <c r="A4" s="86"/>
      <c r="B4" s="86"/>
      <c r="C4" s="98" t="s">
        <v>94</v>
      </c>
      <c r="D4" s="373" t="s">
        <v>147</v>
      </c>
      <c r="E4" s="374"/>
      <c r="F4" s="98" t="s">
        <v>55</v>
      </c>
      <c r="G4" s="98" t="s">
        <v>94</v>
      </c>
      <c r="H4" s="373" t="s">
        <v>147</v>
      </c>
      <c r="I4" s="374"/>
      <c r="J4" s="98" t="s">
        <v>55</v>
      </c>
      <c r="K4" s="98" t="s">
        <v>94</v>
      </c>
      <c r="L4" s="373" t="s">
        <v>147</v>
      </c>
      <c r="M4" s="374"/>
      <c r="N4" s="164" t="s">
        <v>55</v>
      </c>
      <c r="O4" s="98" t="s">
        <v>94</v>
      </c>
      <c r="P4" s="307" t="s">
        <v>147</v>
      </c>
      <c r="Q4" s="307"/>
      <c r="R4" s="164" t="s">
        <v>55</v>
      </c>
      <c r="S4" s="128" t="s">
        <v>94</v>
      </c>
      <c r="T4" s="326" t="s">
        <v>147</v>
      </c>
      <c r="U4" s="326"/>
      <c r="V4" s="129" t="s">
        <v>55</v>
      </c>
      <c r="W4" s="128" t="s">
        <v>94</v>
      </c>
      <c r="X4" s="326" t="s">
        <v>147</v>
      </c>
      <c r="Y4" s="326"/>
      <c r="Z4" s="129" t="s">
        <v>55</v>
      </c>
      <c r="AA4" s="128" t="s">
        <v>94</v>
      </c>
      <c r="AB4" s="366" t="s">
        <v>147</v>
      </c>
      <c r="AC4" s="367"/>
      <c r="AD4" s="129" t="s">
        <v>55</v>
      </c>
      <c r="AE4" s="128" t="s">
        <v>94</v>
      </c>
      <c r="AF4" s="129" t="s">
        <v>55</v>
      </c>
      <c r="AG4" s="100" t="s">
        <v>57</v>
      </c>
      <c r="AH4" s="99"/>
      <c r="AI4" s="302"/>
    </row>
    <row r="5" spans="1:35" s="95" customFormat="1" ht="14.45" x14ac:dyDescent="0.3">
      <c r="A5" s="96"/>
      <c r="B5" s="99" t="s">
        <v>140</v>
      </c>
      <c r="C5" s="165">
        <v>20</v>
      </c>
      <c r="D5" s="166">
        <v>80</v>
      </c>
      <c r="E5" s="166">
        <v>30</v>
      </c>
      <c r="F5" s="167">
        <v>80</v>
      </c>
      <c r="G5" s="165">
        <v>20</v>
      </c>
      <c r="H5" s="166">
        <v>70</v>
      </c>
      <c r="I5" s="166">
        <v>30</v>
      </c>
      <c r="J5" s="167">
        <v>70</v>
      </c>
      <c r="K5" s="165">
        <v>20</v>
      </c>
      <c r="L5" s="166">
        <v>80</v>
      </c>
      <c r="M5" s="166">
        <v>30</v>
      </c>
      <c r="N5" s="167">
        <v>80</v>
      </c>
      <c r="O5" s="165">
        <v>20</v>
      </c>
      <c r="P5" s="166">
        <v>80</v>
      </c>
      <c r="Q5" s="166">
        <v>30</v>
      </c>
      <c r="R5" s="167">
        <v>80</v>
      </c>
      <c r="S5" s="128">
        <v>20</v>
      </c>
      <c r="T5" s="86">
        <v>70</v>
      </c>
      <c r="U5" s="86">
        <v>30</v>
      </c>
      <c r="V5" s="129">
        <v>70</v>
      </c>
      <c r="W5" s="128">
        <v>20</v>
      </c>
      <c r="X5" s="86">
        <v>80</v>
      </c>
      <c r="Y5" s="86">
        <v>30</v>
      </c>
      <c r="Z5" s="129">
        <v>80</v>
      </c>
      <c r="AA5" s="128">
        <v>20</v>
      </c>
      <c r="AB5" s="86">
        <v>80</v>
      </c>
      <c r="AC5" s="86">
        <v>30</v>
      </c>
      <c r="AD5" s="129">
        <v>80</v>
      </c>
      <c r="AE5" s="152">
        <v>40</v>
      </c>
      <c r="AF5" s="153">
        <v>60</v>
      </c>
      <c r="AG5" s="97">
        <v>30</v>
      </c>
      <c r="AH5" s="99">
        <f>SUM(C5:AG5)</f>
        <v>1560</v>
      </c>
      <c r="AI5" s="29">
        <v>180</v>
      </c>
    </row>
    <row r="6" spans="1:35" ht="24.95" customHeight="1" x14ac:dyDescent="0.3">
      <c r="A6" s="11">
        <v>1</v>
      </c>
      <c r="B6" s="158" t="s">
        <v>149</v>
      </c>
      <c r="C6" s="136">
        <v>9.5</v>
      </c>
      <c r="D6" s="26">
        <v>37</v>
      </c>
      <c r="E6" s="26">
        <f>D6/80*30</f>
        <v>13.875</v>
      </c>
      <c r="F6" s="138">
        <v>46</v>
      </c>
      <c r="G6" s="130">
        <v>7</v>
      </c>
      <c r="H6" s="26">
        <v>12.5</v>
      </c>
      <c r="I6" s="55">
        <f>H6/70*30</f>
        <v>5.3571428571428577</v>
      </c>
      <c r="J6" s="154">
        <v>23</v>
      </c>
      <c r="K6" s="130">
        <v>11</v>
      </c>
      <c r="L6" s="26">
        <v>24.5</v>
      </c>
      <c r="M6" s="26">
        <f>L6/80*30</f>
        <v>9.1875</v>
      </c>
      <c r="N6" s="36">
        <v>21</v>
      </c>
      <c r="O6" s="155">
        <v>5.5</v>
      </c>
      <c r="P6" s="55">
        <v>17.5</v>
      </c>
      <c r="Q6" s="55">
        <f>P6/80*30</f>
        <v>6.5625</v>
      </c>
      <c r="R6" s="181">
        <v>16.5</v>
      </c>
      <c r="S6" s="130">
        <v>12</v>
      </c>
      <c r="T6" s="55">
        <v>19.5</v>
      </c>
      <c r="U6" s="55">
        <f>T6/70*30</f>
        <v>8.3571428571428577</v>
      </c>
      <c r="V6" s="42">
        <v>29</v>
      </c>
      <c r="W6" s="136"/>
      <c r="X6" s="41"/>
      <c r="Y6" s="41"/>
      <c r="Z6" s="137"/>
      <c r="AA6" s="145"/>
      <c r="AB6" s="83"/>
      <c r="AC6" s="83"/>
      <c r="AD6" s="146"/>
      <c r="AE6" s="130">
        <v>27</v>
      </c>
      <c r="AF6" s="154">
        <v>30</v>
      </c>
      <c r="AG6" s="151">
        <f>AF6/70*30</f>
        <v>12.857142857142856</v>
      </c>
      <c r="AH6" s="299">
        <f t="shared" ref="AH6:AH20" si="0">SUM(F6:Z6)</f>
        <v>274.46428571428572</v>
      </c>
      <c r="AI6" s="29">
        <v>78</v>
      </c>
    </row>
    <row r="7" spans="1:35" ht="24.95" customHeight="1" x14ac:dyDescent="0.3">
      <c r="A7" s="11">
        <v>2</v>
      </c>
      <c r="B7" s="159" t="s">
        <v>118</v>
      </c>
      <c r="C7" s="136">
        <v>12</v>
      </c>
      <c r="D7" s="26">
        <v>59</v>
      </c>
      <c r="E7" s="26">
        <f t="shared" ref="E7:E21" si="1">D7/80*30</f>
        <v>22.125</v>
      </c>
      <c r="F7" s="138">
        <v>49</v>
      </c>
      <c r="G7" s="130"/>
      <c r="H7" s="57"/>
      <c r="I7" s="55">
        <f t="shared" ref="I7:I20" si="2">H7/70*30</f>
        <v>0</v>
      </c>
      <c r="J7" s="172"/>
      <c r="K7" s="179">
        <v>18</v>
      </c>
      <c r="L7" s="26">
        <v>50</v>
      </c>
      <c r="M7" s="26">
        <f t="shared" ref="M7:M21" si="3">L7/80*30</f>
        <v>18.75</v>
      </c>
      <c r="N7" s="138">
        <v>61</v>
      </c>
      <c r="O7" s="130">
        <v>15</v>
      </c>
      <c r="P7" s="26">
        <v>66</v>
      </c>
      <c r="Q7" s="55">
        <f t="shared" ref="Q7:Q21" si="4">P7/80*30</f>
        <v>24.75</v>
      </c>
      <c r="R7" s="138">
        <v>56</v>
      </c>
      <c r="S7" s="130">
        <v>14</v>
      </c>
      <c r="T7" s="26">
        <v>40</v>
      </c>
      <c r="U7" s="55">
        <f t="shared" ref="U7:U21" si="5">T7/70*30</f>
        <v>17.142857142857142</v>
      </c>
      <c r="V7" s="131">
        <v>42</v>
      </c>
      <c r="W7" s="130">
        <v>19</v>
      </c>
      <c r="X7" s="26">
        <v>58.5</v>
      </c>
      <c r="Y7" s="28">
        <f>X7/80*30</f>
        <v>21.9375</v>
      </c>
      <c r="Z7" s="138">
        <v>59</v>
      </c>
      <c r="AA7" s="140"/>
      <c r="AB7" s="46"/>
      <c r="AC7" s="46"/>
      <c r="AD7" s="146"/>
      <c r="AE7" s="130">
        <v>40</v>
      </c>
      <c r="AF7" s="154">
        <v>58</v>
      </c>
      <c r="AG7" s="151">
        <f t="shared" ref="AG7:AG20" si="6">AF7/70*30</f>
        <v>24.857142857142858</v>
      </c>
      <c r="AH7" s="299">
        <f t="shared" si="0"/>
        <v>630.08035714285711</v>
      </c>
      <c r="AI7" s="29">
        <v>119</v>
      </c>
    </row>
    <row r="8" spans="1:35" ht="24.95" customHeight="1" x14ac:dyDescent="0.3">
      <c r="A8" s="11">
        <v>3</v>
      </c>
      <c r="B8" s="160" t="s">
        <v>119</v>
      </c>
      <c r="C8" s="136"/>
      <c r="D8" s="26">
        <v>42</v>
      </c>
      <c r="E8" s="26">
        <f t="shared" si="1"/>
        <v>15.75</v>
      </c>
      <c r="F8" s="138">
        <v>45</v>
      </c>
      <c r="G8" s="130"/>
      <c r="H8" s="26">
        <v>37.5</v>
      </c>
      <c r="I8" s="55">
        <f t="shared" si="2"/>
        <v>16.071428571428569</v>
      </c>
      <c r="J8" s="154">
        <v>40.5</v>
      </c>
      <c r="K8" s="130"/>
      <c r="L8" s="26">
        <v>41</v>
      </c>
      <c r="M8" s="26">
        <f t="shared" si="3"/>
        <v>15.374999999999998</v>
      </c>
      <c r="N8" s="180">
        <v>43</v>
      </c>
      <c r="O8" s="130"/>
      <c r="P8" s="26">
        <v>42.5</v>
      </c>
      <c r="Q8" s="55">
        <f t="shared" si="4"/>
        <v>15.9375</v>
      </c>
      <c r="R8" s="138">
        <v>52.5</v>
      </c>
      <c r="S8" s="130">
        <v>8</v>
      </c>
      <c r="T8" s="26">
        <v>30</v>
      </c>
      <c r="U8" s="55">
        <f t="shared" si="5"/>
        <v>12.857142857142856</v>
      </c>
      <c r="V8" s="131">
        <v>47.5</v>
      </c>
      <c r="W8" s="130"/>
      <c r="X8" s="26"/>
      <c r="Y8" s="28"/>
      <c r="Z8" s="139"/>
      <c r="AA8" s="140"/>
      <c r="AB8" s="46"/>
      <c r="AC8" s="46"/>
      <c r="AD8" s="146"/>
      <c r="AE8" s="130"/>
      <c r="AF8" s="154">
        <v>60</v>
      </c>
      <c r="AG8" s="151">
        <f t="shared" si="6"/>
        <v>25.714285714285712</v>
      </c>
      <c r="AH8" s="299">
        <f t="shared" si="0"/>
        <v>447.74107142857139</v>
      </c>
      <c r="AI8" s="29">
        <v>126</v>
      </c>
    </row>
    <row r="9" spans="1:35" ht="24.95" customHeight="1" x14ac:dyDescent="0.3">
      <c r="A9" s="59">
        <v>4</v>
      </c>
      <c r="B9" s="159" t="s">
        <v>121</v>
      </c>
      <c r="C9" s="136">
        <v>15</v>
      </c>
      <c r="D9" s="60">
        <v>63</v>
      </c>
      <c r="E9" s="26">
        <f t="shared" si="1"/>
        <v>23.625</v>
      </c>
      <c r="F9" s="138">
        <v>53.5</v>
      </c>
      <c r="G9" s="130">
        <v>19</v>
      </c>
      <c r="H9" s="60">
        <v>63.5</v>
      </c>
      <c r="I9" s="55">
        <f t="shared" si="2"/>
        <v>27.214285714285715</v>
      </c>
      <c r="J9" s="173">
        <v>62</v>
      </c>
      <c r="K9" s="130">
        <v>20</v>
      </c>
      <c r="L9" s="60">
        <v>68.5</v>
      </c>
      <c r="M9" s="26">
        <f t="shared" si="3"/>
        <v>25.6875</v>
      </c>
      <c r="N9" s="138">
        <v>66</v>
      </c>
      <c r="O9" s="130">
        <v>19</v>
      </c>
      <c r="P9" s="60">
        <v>66.5</v>
      </c>
      <c r="Q9" s="55">
        <f t="shared" si="4"/>
        <v>24.9375</v>
      </c>
      <c r="R9" s="138">
        <v>57.5</v>
      </c>
      <c r="S9" s="130">
        <v>17</v>
      </c>
      <c r="T9" s="60">
        <v>56</v>
      </c>
      <c r="U9" s="55">
        <f t="shared" si="5"/>
        <v>24</v>
      </c>
      <c r="V9" s="131">
        <v>63.5</v>
      </c>
      <c r="W9" s="130"/>
      <c r="X9" s="26"/>
      <c r="Y9" s="28"/>
      <c r="Z9" s="139"/>
      <c r="AA9" s="140"/>
      <c r="AB9" s="46"/>
      <c r="AC9" s="46"/>
      <c r="AD9" s="146"/>
      <c r="AE9" s="130">
        <v>38</v>
      </c>
      <c r="AF9" s="154">
        <v>60</v>
      </c>
      <c r="AG9" s="151">
        <f t="shared" si="6"/>
        <v>25.714285714285712</v>
      </c>
      <c r="AH9" s="299">
        <f t="shared" si="0"/>
        <v>733.83928571428578</v>
      </c>
      <c r="AI9" s="29">
        <v>156</v>
      </c>
    </row>
    <row r="10" spans="1:35" ht="24.95" customHeight="1" x14ac:dyDescent="0.3">
      <c r="A10" s="11">
        <v>5</v>
      </c>
      <c r="B10" s="159" t="s">
        <v>142</v>
      </c>
      <c r="C10" s="136">
        <v>7</v>
      </c>
      <c r="D10" s="26">
        <v>27</v>
      </c>
      <c r="E10" s="26">
        <f t="shared" si="1"/>
        <v>10.125</v>
      </c>
      <c r="F10" s="138">
        <v>31</v>
      </c>
      <c r="G10" s="130">
        <v>10</v>
      </c>
      <c r="H10" s="61">
        <v>9</v>
      </c>
      <c r="I10" s="55">
        <f t="shared" si="2"/>
        <v>3.8571428571428568</v>
      </c>
      <c r="J10" s="174">
        <v>19.5</v>
      </c>
      <c r="K10" s="130">
        <v>12.5</v>
      </c>
      <c r="L10" s="60">
        <v>8.5</v>
      </c>
      <c r="M10" s="26">
        <f t="shared" si="3"/>
        <v>3.1875</v>
      </c>
      <c r="N10" s="181">
        <v>14</v>
      </c>
      <c r="O10" s="130">
        <v>6.5</v>
      </c>
      <c r="P10" s="55">
        <v>5</v>
      </c>
      <c r="Q10" s="55">
        <f t="shared" si="4"/>
        <v>1.875</v>
      </c>
      <c r="R10" s="181">
        <v>14.5</v>
      </c>
      <c r="S10" s="130">
        <v>10</v>
      </c>
      <c r="T10" s="55">
        <v>20</v>
      </c>
      <c r="U10" s="55">
        <f t="shared" si="5"/>
        <v>8.5714285714285712</v>
      </c>
      <c r="V10" s="131">
        <v>27.5</v>
      </c>
      <c r="W10" s="140"/>
      <c r="X10" s="26"/>
      <c r="Y10" s="28"/>
      <c r="Z10" s="139"/>
      <c r="AA10" s="140"/>
      <c r="AB10" s="46"/>
      <c r="AC10" s="46"/>
      <c r="AD10" s="146"/>
      <c r="AE10" s="140">
        <v>21</v>
      </c>
      <c r="AF10" s="154">
        <v>42</v>
      </c>
      <c r="AG10" s="151">
        <f t="shared" si="6"/>
        <v>18</v>
      </c>
      <c r="AH10" s="299">
        <f t="shared" si="0"/>
        <v>205.49107142857144</v>
      </c>
      <c r="AI10" s="29">
        <v>129</v>
      </c>
    </row>
    <row r="11" spans="1:35" ht="24.95" customHeight="1" x14ac:dyDescent="0.3">
      <c r="A11" s="11">
        <v>6</v>
      </c>
      <c r="B11" s="159" t="s">
        <v>123</v>
      </c>
      <c r="C11" s="136">
        <v>11.5</v>
      </c>
      <c r="D11" s="60">
        <v>50</v>
      </c>
      <c r="E11" s="26">
        <f t="shared" si="1"/>
        <v>18.75</v>
      </c>
      <c r="F11" s="138">
        <v>57</v>
      </c>
      <c r="G11" s="130"/>
      <c r="H11" s="57"/>
      <c r="I11" s="55">
        <f t="shared" si="2"/>
        <v>0</v>
      </c>
      <c r="J11" s="172"/>
      <c r="K11" s="130">
        <v>12.5</v>
      </c>
      <c r="L11" s="60">
        <v>43</v>
      </c>
      <c r="M11" s="26">
        <f t="shared" si="3"/>
        <v>16.125</v>
      </c>
      <c r="N11" s="138">
        <v>50.5</v>
      </c>
      <c r="O11" s="130">
        <v>19</v>
      </c>
      <c r="P11" s="60">
        <v>37.5</v>
      </c>
      <c r="Q11" s="55">
        <f t="shared" si="4"/>
        <v>14.0625</v>
      </c>
      <c r="R11" s="138">
        <v>51.5</v>
      </c>
      <c r="S11" s="130">
        <v>13</v>
      </c>
      <c r="T11" s="60">
        <v>44</v>
      </c>
      <c r="U11" s="55">
        <f t="shared" si="5"/>
        <v>18.857142857142858</v>
      </c>
      <c r="V11" s="131">
        <v>45</v>
      </c>
      <c r="W11" s="130">
        <v>17.5</v>
      </c>
      <c r="X11" s="26">
        <v>60</v>
      </c>
      <c r="Y11" s="28">
        <f t="shared" ref="Y11:Y18" si="7">X11/80*30</f>
        <v>22.5</v>
      </c>
      <c r="Z11" s="138">
        <v>61.25</v>
      </c>
      <c r="AA11" s="140"/>
      <c r="AB11" s="46"/>
      <c r="AC11" s="46"/>
      <c r="AD11" s="146"/>
      <c r="AE11" s="130">
        <v>40</v>
      </c>
      <c r="AF11" s="154">
        <v>60</v>
      </c>
      <c r="AG11" s="151">
        <f t="shared" si="6"/>
        <v>25.714285714285712</v>
      </c>
      <c r="AH11" s="299">
        <f>SUM(F11:Z11)</f>
        <v>583.29464285714289</v>
      </c>
      <c r="AI11" s="29">
        <v>153</v>
      </c>
    </row>
    <row r="12" spans="1:35" ht="24.95" customHeight="1" x14ac:dyDescent="0.3">
      <c r="A12" s="11">
        <v>7</v>
      </c>
      <c r="B12" s="159" t="s">
        <v>143</v>
      </c>
      <c r="C12" s="136">
        <v>12</v>
      </c>
      <c r="D12" s="26">
        <v>59.5</v>
      </c>
      <c r="E12" s="26">
        <f t="shared" si="1"/>
        <v>22.3125</v>
      </c>
      <c r="F12" s="138">
        <v>46.5</v>
      </c>
      <c r="G12" s="140"/>
      <c r="H12" s="26"/>
      <c r="I12" s="55">
        <f t="shared" si="2"/>
        <v>0</v>
      </c>
      <c r="J12" s="175"/>
      <c r="K12" s="130">
        <v>12</v>
      </c>
      <c r="L12" s="60">
        <v>35.5</v>
      </c>
      <c r="M12" s="26">
        <f t="shared" si="3"/>
        <v>13.3125</v>
      </c>
      <c r="N12" s="138">
        <v>49</v>
      </c>
      <c r="O12" s="130">
        <v>12</v>
      </c>
      <c r="P12" s="26">
        <v>64</v>
      </c>
      <c r="Q12" s="55">
        <f t="shared" si="4"/>
        <v>24</v>
      </c>
      <c r="R12" s="138">
        <v>28</v>
      </c>
      <c r="S12" s="130">
        <v>14</v>
      </c>
      <c r="T12" s="26">
        <v>38.5</v>
      </c>
      <c r="U12" s="55">
        <f t="shared" si="5"/>
        <v>16.5</v>
      </c>
      <c r="V12" s="131">
        <v>46.5</v>
      </c>
      <c r="W12" s="130">
        <v>17</v>
      </c>
      <c r="X12" s="26">
        <v>58.5</v>
      </c>
      <c r="Y12" s="28">
        <f t="shared" si="7"/>
        <v>21.9375</v>
      </c>
      <c r="Z12" s="138">
        <v>45</v>
      </c>
      <c r="AA12" s="140"/>
      <c r="AB12" s="46"/>
      <c r="AC12" s="46"/>
      <c r="AD12" s="146"/>
      <c r="AE12" s="130">
        <v>32</v>
      </c>
      <c r="AF12" s="154">
        <v>54</v>
      </c>
      <c r="AG12" s="151">
        <f t="shared" si="6"/>
        <v>23.142857142857142</v>
      </c>
      <c r="AH12" s="299">
        <f t="shared" si="0"/>
        <v>542.25</v>
      </c>
      <c r="AI12" s="29">
        <v>133</v>
      </c>
    </row>
    <row r="13" spans="1:35" ht="24.95" customHeight="1" x14ac:dyDescent="0.3">
      <c r="A13" s="59">
        <v>8</v>
      </c>
      <c r="B13" s="159" t="s">
        <v>125</v>
      </c>
      <c r="C13" s="136">
        <v>12.5</v>
      </c>
      <c r="D13" s="26">
        <v>64.5</v>
      </c>
      <c r="E13" s="26">
        <f t="shared" si="1"/>
        <v>24.1875</v>
      </c>
      <c r="F13" s="138">
        <v>58</v>
      </c>
      <c r="G13" s="130">
        <v>17.5</v>
      </c>
      <c r="H13" s="26">
        <v>61.5</v>
      </c>
      <c r="I13" s="55">
        <f t="shared" si="2"/>
        <v>26.357142857142858</v>
      </c>
      <c r="J13" s="154">
        <v>57.5</v>
      </c>
      <c r="K13" s="130">
        <v>16</v>
      </c>
      <c r="L13" s="60">
        <v>48.5</v>
      </c>
      <c r="M13" s="26">
        <f t="shared" si="3"/>
        <v>18.1875</v>
      </c>
      <c r="N13" s="138">
        <v>65</v>
      </c>
      <c r="O13" s="130">
        <v>16.5</v>
      </c>
      <c r="P13" s="60">
        <v>58</v>
      </c>
      <c r="Q13" s="55">
        <f t="shared" si="4"/>
        <v>21.75</v>
      </c>
      <c r="R13" s="138">
        <v>57</v>
      </c>
      <c r="S13" s="130">
        <v>18</v>
      </c>
      <c r="T13" s="60">
        <v>56.5</v>
      </c>
      <c r="U13" s="55">
        <f t="shared" si="5"/>
        <v>24.214285714285715</v>
      </c>
      <c r="V13" s="131">
        <v>56.5</v>
      </c>
      <c r="W13" s="130"/>
      <c r="X13" s="26"/>
      <c r="Y13" s="28"/>
      <c r="Z13" s="139"/>
      <c r="AA13" s="140"/>
      <c r="AB13" s="46"/>
      <c r="AC13" s="46"/>
      <c r="AD13" s="146"/>
      <c r="AE13" s="130">
        <v>38</v>
      </c>
      <c r="AF13" s="154">
        <v>54.5</v>
      </c>
      <c r="AG13" s="151">
        <f t="shared" si="6"/>
        <v>23.357142857142858</v>
      </c>
      <c r="AH13" s="299">
        <f t="shared" si="0"/>
        <v>677.00892857142856</v>
      </c>
      <c r="AI13" s="29">
        <v>121</v>
      </c>
    </row>
    <row r="14" spans="1:35" ht="24.95" customHeight="1" x14ac:dyDescent="0.3">
      <c r="A14" s="11">
        <v>9</v>
      </c>
      <c r="B14" s="159" t="s">
        <v>126</v>
      </c>
      <c r="C14" s="136">
        <v>10.5</v>
      </c>
      <c r="D14" s="26">
        <v>47</v>
      </c>
      <c r="E14" s="26">
        <f t="shared" si="1"/>
        <v>17.625</v>
      </c>
      <c r="F14" s="138">
        <v>43</v>
      </c>
      <c r="G14" s="130">
        <v>14.5</v>
      </c>
      <c r="H14" s="26">
        <v>49</v>
      </c>
      <c r="I14" s="55">
        <f t="shared" si="2"/>
        <v>21</v>
      </c>
      <c r="J14" s="154">
        <v>45</v>
      </c>
      <c r="K14" s="130">
        <v>14</v>
      </c>
      <c r="L14" s="26">
        <v>42</v>
      </c>
      <c r="M14" s="26">
        <f t="shared" si="3"/>
        <v>15.75</v>
      </c>
      <c r="N14" s="138">
        <v>40.5</v>
      </c>
      <c r="O14" s="130">
        <v>18</v>
      </c>
      <c r="P14" s="26">
        <v>55</v>
      </c>
      <c r="Q14" s="55">
        <f t="shared" si="4"/>
        <v>20.625</v>
      </c>
      <c r="R14" s="138">
        <v>47</v>
      </c>
      <c r="S14" s="130">
        <v>12</v>
      </c>
      <c r="T14" s="26">
        <v>39</v>
      </c>
      <c r="U14" s="55">
        <f t="shared" si="5"/>
        <v>16.714285714285715</v>
      </c>
      <c r="V14" s="131">
        <v>43</v>
      </c>
      <c r="W14" s="130"/>
      <c r="X14" s="26"/>
      <c r="Y14" s="28"/>
      <c r="Z14" s="139"/>
      <c r="AA14" s="140"/>
      <c r="AB14" s="46"/>
      <c r="AC14" s="46"/>
      <c r="AD14" s="146"/>
      <c r="AE14" s="130">
        <v>9</v>
      </c>
      <c r="AF14" s="154">
        <v>51</v>
      </c>
      <c r="AG14" s="151">
        <f t="shared" si="6"/>
        <v>21.857142857142858</v>
      </c>
      <c r="AH14" s="299">
        <f t="shared" si="0"/>
        <v>536.08928571428578</v>
      </c>
      <c r="AI14" s="29">
        <v>142</v>
      </c>
    </row>
    <row r="15" spans="1:35" ht="24.95" customHeight="1" x14ac:dyDescent="0.3">
      <c r="A15" s="11">
        <v>10</v>
      </c>
      <c r="B15" s="161" t="s">
        <v>127</v>
      </c>
      <c r="C15" s="136">
        <v>8.5</v>
      </c>
      <c r="D15" s="26">
        <v>27</v>
      </c>
      <c r="E15" s="26">
        <f t="shared" si="1"/>
        <v>10.125</v>
      </c>
      <c r="F15" s="138">
        <v>39</v>
      </c>
      <c r="G15" s="130"/>
      <c r="H15" s="63"/>
      <c r="I15" s="55">
        <f t="shared" si="2"/>
        <v>0</v>
      </c>
      <c r="J15" s="175"/>
      <c r="K15" s="130">
        <v>12</v>
      </c>
      <c r="L15" s="26">
        <v>27.5</v>
      </c>
      <c r="M15" s="26">
        <f t="shared" si="3"/>
        <v>10.3125</v>
      </c>
      <c r="N15" s="138">
        <v>27</v>
      </c>
      <c r="O15" s="130">
        <v>9</v>
      </c>
      <c r="P15" s="55">
        <v>25</v>
      </c>
      <c r="Q15" s="55">
        <f t="shared" si="4"/>
        <v>9.375</v>
      </c>
      <c r="R15" s="181">
        <v>23</v>
      </c>
      <c r="S15" s="130">
        <v>9.5</v>
      </c>
      <c r="T15" s="26">
        <v>27</v>
      </c>
      <c r="U15" s="55">
        <f t="shared" si="5"/>
        <v>11.571428571428571</v>
      </c>
      <c r="V15" s="131">
        <v>41</v>
      </c>
      <c r="W15" s="130">
        <v>11</v>
      </c>
      <c r="X15" s="26">
        <v>27.5</v>
      </c>
      <c r="Y15" s="28">
        <f t="shared" si="7"/>
        <v>10.3125</v>
      </c>
      <c r="Z15" s="138">
        <v>33</v>
      </c>
      <c r="AA15" s="140"/>
      <c r="AB15" s="46"/>
      <c r="AC15" s="46"/>
      <c r="AD15" s="147"/>
      <c r="AE15" s="130">
        <v>32</v>
      </c>
      <c r="AF15" s="154">
        <v>59.5</v>
      </c>
      <c r="AG15" s="151">
        <f t="shared" si="6"/>
        <v>25.5</v>
      </c>
      <c r="AH15" s="299">
        <f t="shared" si="0"/>
        <v>353.07142857142856</v>
      </c>
      <c r="AI15" s="29">
        <v>111</v>
      </c>
    </row>
    <row r="16" spans="1:35" ht="24.95" customHeight="1" x14ac:dyDescent="0.3">
      <c r="A16" s="11">
        <v>11</v>
      </c>
      <c r="B16" s="159" t="s">
        <v>128</v>
      </c>
      <c r="C16" s="136">
        <v>13</v>
      </c>
      <c r="D16" s="26">
        <v>63</v>
      </c>
      <c r="E16" s="26">
        <f t="shared" si="1"/>
        <v>23.625</v>
      </c>
      <c r="F16" s="138">
        <v>57.5</v>
      </c>
      <c r="G16" s="130">
        <v>16</v>
      </c>
      <c r="H16" s="26">
        <v>57.5</v>
      </c>
      <c r="I16" s="55">
        <f t="shared" si="2"/>
        <v>24.642857142857142</v>
      </c>
      <c r="J16" s="154">
        <v>62</v>
      </c>
      <c r="K16" s="130"/>
      <c r="L16" s="64"/>
      <c r="M16" s="26">
        <f t="shared" si="3"/>
        <v>0</v>
      </c>
      <c r="N16" s="182"/>
      <c r="O16" s="130">
        <v>20</v>
      </c>
      <c r="P16" s="26">
        <v>74.5</v>
      </c>
      <c r="Q16" s="55">
        <f t="shared" si="4"/>
        <v>27.9375</v>
      </c>
      <c r="R16" s="138">
        <v>70.5</v>
      </c>
      <c r="S16" s="130">
        <v>16</v>
      </c>
      <c r="T16" s="26">
        <v>59.5</v>
      </c>
      <c r="U16" s="55">
        <f t="shared" si="5"/>
        <v>25.5</v>
      </c>
      <c r="V16" s="131">
        <v>57</v>
      </c>
      <c r="W16" s="140"/>
      <c r="X16" s="26"/>
      <c r="Y16" s="28"/>
      <c r="Z16" s="139"/>
      <c r="AA16" s="130">
        <v>19</v>
      </c>
      <c r="AB16" s="26">
        <v>76.5</v>
      </c>
      <c r="AC16" s="80">
        <f>AB16/80*30</f>
        <v>28.6875</v>
      </c>
      <c r="AD16" s="148">
        <v>73</v>
      </c>
      <c r="AE16" s="140">
        <v>40</v>
      </c>
      <c r="AF16" s="148">
        <v>60</v>
      </c>
      <c r="AG16" s="151">
        <f t="shared" si="6"/>
        <v>25.714285714285712</v>
      </c>
      <c r="AH16" s="299">
        <f t="shared" si="0"/>
        <v>568.58035714285711</v>
      </c>
      <c r="AI16" s="29">
        <v>138</v>
      </c>
    </row>
    <row r="17" spans="1:35" ht="24.95" customHeight="1" x14ac:dyDescent="0.3">
      <c r="A17" s="11">
        <v>12</v>
      </c>
      <c r="B17" s="162" t="s">
        <v>150</v>
      </c>
      <c r="C17" s="136">
        <v>10.5</v>
      </c>
      <c r="D17" s="26">
        <v>46</v>
      </c>
      <c r="E17" s="26">
        <f t="shared" si="1"/>
        <v>17.25</v>
      </c>
      <c r="F17" s="138">
        <v>48</v>
      </c>
      <c r="G17" s="130">
        <v>16</v>
      </c>
      <c r="H17" s="26">
        <v>40</v>
      </c>
      <c r="I17" s="55">
        <f t="shared" si="2"/>
        <v>17.142857142857142</v>
      </c>
      <c r="J17" s="154">
        <v>36</v>
      </c>
      <c r="K17" s="130"/>
      <c r="L17" s="64"/>
      <c r="M17" s="26">
        <f t="shared" si="3"/>
        <v>0</v>
      </c>
      <c r="N17" s="182"/>
      <c r="O17" s="130">
        <v>16</v>
      </c>
      <c r="P17" s="26">
        <v>37.5</v>
      </c>
      <c r="Q17" s="55">
        <f t="shared" si="4"/>
        <v>14.0625</v>
      </c>
      <c r="R17" s="138">
        <v>45.5</v>
      </c>
      <c r="S17" s="130">
        <v>13.5</v>
      </c>
      <c r="T17" s="26">
        <v>29</v>
      </c>
      <c r="U17" s="55">
        <f t="shared" si="5"/>
        <v>12.428571428571429</v>
      </c>
      <c r="V17" s="131">
        <v>46.5</v>
      </c>
      <c r="W17" s="130"/>
      <c r="X17" s="26"/>
      <c r="Y17" s="28"/>
      <c r="Z17" s="139"/>
      <c r="AA17" s="140">
        <v>13</v>
      </c>
      <c r="AB17" s="26">
        <v>57</v>
      </c>
      <c r="AC17" s="80">
        <f t="shared" ref="AC17" si="8">AB17/80*30</f>
        <v>21.375</v>
      </c>
      <c r="AD17" s="138">
        <v>50.5</v>
      </c>
      <c r="AE17" s="130">
        <v>33</v>
      </c>
      <c r="AF17" s="138">
        <v>51</v>
      </c>
      <c r="AG17" s="151">
        <f t="shared" si="6"/>
        <v>21.857142857142858</v>
      </c>
      <c r="AH17" s="299">
        <f t="shared" si="0"/>
        <v>371.63392857142856</v>
      </c>
      <c r="AI17" s="29">
        <v>113</v>
      </c>
    </row>
    <row r="18" spans="1:35" ht="24.95" customHeight="1" x14ac:dyDescent="0.3">
      <c r="A18" s="11">
        <v>13</v>
      </c>
      <c r="B18" s="162" t="s">
        <v>130</v>
      </c>
      <c r="C18" s="136">
        <v>7.5</v>
      </c>
      <c r="D18" s="26">
        <v>43.5</v>
      </c>
      <c r="E18" s="26">
        <f t="shared" si="1"/>
        <v>16.3125</v>
      </c>
      <c r="F18" s="138">
        <v>36</v>
      </c>
      <c r="G18" s="130"/>
      <c r="H18" s="66"/>
      <c r="I18" s="55">
        <f t="shared" si="2"/>
        <v>0</v>
      </c>
      <c r="J18" s="137"/>
      <c r="K18" s="130">
        <v>7</v>
      </c>
      <c r="L18" s="26">
        <v>22</v>
      </c>
      <c r="M18" s="26">
        <f t="shared" si="3"/>
        <v>8.25</v>
      </c>
      <c r="N18" s="181">
        <v>23.5</v>
      </c>
      <c r="O18" s="176">
        <v>3.5</v>
      </c>
      <c r="P18" s="55">
        <v>11.5</v>
      </c>
      <c r="Q18" s="55">
        <f t="shared" si="4"/>
        <v>4.3125</v>
      </c>
      <c r="R18" s="181">
        <v>8</v>
      </c>
      <c r="S18" s="130">
        <v>6.5</v>
      </c>
      <c r="T18" s="55">
        <v>23</v>
      </c>
      <c r="U18" s="55">
        <f t="shared" si="5"/>
        <v>9.8571428571428577</v>
      </c>
      <c r="V18" s="131">
        <v>26.5</v>
      </c>
      <c r="W18" s="130">
        <v>18</v>
      </c>
      <c r="X18" s="26">
        <v>18</v>
      </c>
      <c r="Y18" s="28">
        <f t="shared" si="7"/>
        <v>6.75</v>
      </c>
      <c r="Z18" s="138">
        <v>20.5</v>
      </c>
      <c r="AA18" s="140"/>
      <c r="AB18" s="10"/>
      <c r="AC18" s="10"/>
      <c r="AD18" s="147"/>
      <c r="AE18" s="155">
        <v>10</v>
      </c>
      <c r="AF18" s="154">
        <v>30.5</v>
      </c>
      <c r="AG18" s="151">
        <f t="shared" si="6"/>
        <v>13.071428571428571</v>
      </c>
      <c r="AH18" s="299">
        <f t="shared" si="0"/>
        <v>253.16964285714286</v>
      </c>
      <c r="AI18" s="29">
        <v>87</v>
      </c>
    </row>
    <row r="19" spans="1:35" ht="24.95" customHeight="1" x14ac:dyDescent="0.3">
      <c r="A19" s="11">
        <v>14</v>
      </c>
      <c r="B19" s="162" t="s">
        <v>131</v>
      </c>
      <c r="C19" s="136">
        <v>7</v>
      </c>
      <c r="D19" s="26">
        <v>30.5</v>
      </c>
      <c r="E19" s="26">
        <f t="shared" si="1"/>
        <v>11.4375</v>
      </c>
      <c r="F19" s="138">
        <v>42</v>
      </c>
      <c r="G19" s="176">
        <v>4.5</v>
      </c>
      <c r="H19" s="10"/>
      <c r="I19" s="55">
        <f t="shared" si="2"/>
        <v>0</v>
      </c>
      <c r="J19" s="174">
        <v>21.5</v>
      </c>
      <c r="K19" s="130">
        <v>6.5</v>
      </c>
      <c r="L19" s="26">
        <v>20</v>
      </c>
      <c r="M19" s="26">
        <f t="shared" si="3"/>
        <v>7.5</v>
      </c>
      <c r="N19" s="181">
        <v>13.5</v>
      </c>
      <c r="O19" s="176">
        <v>4.5</v>
      </c>
      <c r="P19" s="55">
        <v>13</v>
      </c>
      <c r="Q19" s="55">
        <f t="shared" si="4"/>
        <v>4.875</v>
      </c>
      <c r="R19" s="181">
        <v>12</v>
      </c>
      <c r="S19" s="130">
        <v>6.5</v>
      </c>
      <c r="T19" s="26">
        <v>24</v>
      </c>
      <c r="U19" s="55">
        <f t="shared" si="5"/>
        <v>10.285714285714286</v>
      </c>
      <c r="V19" s="131">
        <v>25</v>
      </c>
      <c r="W19" s="130">
        <v>6</v>
      </c>
      <c r="X19" s="90"/>
      <c r="Y19" s="28"/>
      <c r="Z19" s="141"/>
      <c r="AA19" s="140"/>
      <c r="AB19" s="46"/>
      <c r="AC19" s="46"/>
      <c r="AD19" s="147"/>
      <c r="AE19" s="130"/>
      <c r="AF19" s="154">
        <v>12.5</v>
      </c>
      <c r="AG19" s="151">
        <f t="shared" si="6"/>
        <v>5.3571428571428577</v>
      </c>
      <c r="AH19" s="299">
        <f t="shared" si="0"/>
        <v>221.66071428571428</v>
      </c>
      <c r="AI19" s="29">
        <v>137</v>
      </c>
    </row>
    <row r="20" spans="1:35" ht="24.95" customHeight="1" thickBot="1" x14ac:dyDescent="0.35">
      <c r="A20" s="67">
        <v>15</v>
      </c>
      <c r="B20" s="163" t="s">
        <v>132</v>
      </c>
      <c r="C20" s="168"/>
      <c r="D20" s="69">
        <v>50.5</v>
      </c>
      <c r="E20" s="26">
        <f t="shared" si="1"/>
        <v>18.9375</v>
      </c>
      <c r="F20" s="169">
        <v>39.5</v>
      </c>
      <c r="G20" s="132">
        <v>9</v>
      </c>
      <c r="H20" s="69">
        <v>20</v>
      </c>
      <c r="I20" s="55">
        <f t="shared" si="2"/>
        <v>8.5714285714285712</v>
      </c>
      <c r="J20" s="156">
        <v>37.5</v>
      </c>
      <c r="K20" s="132">
        <v>9.5</v>
      </c>
      <c r="L20" s="69">
        <v>29.5</v>
      </c>
      <c r="M20" s="26">
        <f t="shared" si="3"/>
        <v>11.0625</v>
      </c>
      <c r="N20" s="169">
        <v>40</v>
      </c>
      <c r="O20" s="130">
        <v>6</v>
      </c>
      <c r="P20" s="26">
        <v>27</v>
      </c>
      <c r="Q20" s="55">
        <f t="shared" si="4"/>
        <v>10.125</v>
      </c>
      <c r="R20" s="138">
        <v>15.5</v>
      </c>
      <c r="S20" s="130">
        <v>8</v>
      </c>
      <c r="T20" s="26">
        <v>32</v>
      </c>
      <c r="U20" s="55">
        <f t="shared" si="5"/>
        <v>13.714285714285714</v>
      </c>
      <c r="V20" s="131">
        <v>33.5</v>
      </c>
      <c r="W20" s="130"/>
      <c r="X20" s="90"/>
      <c r="Y20" s="28"/>
      <c r="Z20" s="139"/>
      <c r="AA20" s="140"/>
      <c r="AB20" s="46"/>
      <c r="AC20" s="46"/>
      <c r="AD20" s="147"/>
      <c r="AE20" s="132">
        <v>28</v>
      </c>
      <c r="AF20" s="156">
        <v>27</v>
      </c>
      <c r="AG20" s="151">
        <f t="shared" si="6"/>
        <v>11.571428571428571</v>
      </c>
      <c r="AH20" s="299">
        <f t="shared" si="0"/>
        <v>350.47321428571428</v>
      </c>
      <c r="AI20" s="29">
        <v>62</v>
      </c>
    </row>
    <row r="21" spans="1:35" ht="24.95" customHeight="1" thickBot="1" x14ac:dyDescent="0.35">
      <c r="A21" s="71">
        <v>16</v>
      </c>
      <c r="B21" s="72" t="s">
        <v>144</v>
      </c>
      <c r="C21" s="170"/>
      <c r="D21" s="72"/>
      <c r="E21" s="171">
        <f t="shared" si="1"/>
        <v>0</v>
      </c>
      <c r="F21" s="75"/>
      <c r="G21" s="177"/>
      <c r="H21" s="73"/>
      <c r="I21" s="134">
        <v>19</v>
      </c>
      <c r="J21" s="178">
        <v>39</v>
      </c>
      <c r="K21" s="183"/>
      <c r="L21" s="91"/>
      <c r="M21" s="171">
        <f t="shared" si="3"/>
        <v>0</v>
      </c>
      <c r="N21" s="75"/>
      <c r="O21" s="142"/>
      <c r="P21" s="133"/>
      <c r="Q21" s="134">
        <f t="shared" si="4"/>
        <v>0</v>
      </c>
      <c r="R21" s="135"/>
      <c r="S21" s="132"/>
      <c r="T21" s="133"/>
      <c r="U21" s="134">
        <f t="shared" si="5"/>
        <v>0</v>
      </c>
      <c r="V21" s="135"/>
      <c r="W21" s="142"/>
      <c r="X21" s="133"/>
      <c r="Y21" s="143"/>
      <c r="Z21" s="144"/>
      <c r="AA21" s="149"/>
      <c r="AB21" s="94"/>
      <c r="AC21" s="94"/>
      <c r="AD21" s="150"/>
      <c r="AE21" s="157"/>
      <c r="AF21" s="75"/>
      <c r="AG21" s="73"/>
      <c r="AH21" s="73"/>
      <c r="AI21" s="304"/>
    </row>
    <row r="22" spans="1:35" ht="14.45" x14ac:dyDescent="0.3">
      <c r="AI22" s="305"/>
    </row>
    <row r="23" spans="1:35" ht="14.45" x14ac:dyDescent="0.3">
      <c r="AI23" s="305"/>
    </row>
    <row r="24" spans="1:35" ht="14.45" x14ac:dyDescent="0.3">
      <c r="E24" s="306" t="s">
        <v>204</v>
      </c>
      <c r="F24" s="306"/>
      <c r="G24" s="306"/>
      <c r="H24" s="306"/>
      <c r="I24" s="306"/>
      <c r="J24" s="306"/>
      <c r="K24" s="306"/>
      <c r="L24" s="306"/>
      <c r="M24" s="306"/>
      <c r="N24" s="306"/>
      <c r="AI24" s="305"/>
    </row>
    <row r="25" spans="1:35" ht="14.45" x14ac:dyDescent="0.3"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AI25" s="305"/>
    </row>
    <row r="26" spans="1:35" ht="14.45" x14ac:dyDescent="0.3">
      <c r="E26" s="306" t="s">
        <v>205</v>
      </c>
      <c r="F26" s="306"/>
      <c r="G26" s="306"/>
      <c r="H26" s="306"/>
      <c r="I26" s="306" t="s">
        <v>207</v>
      </c>
      <c r="J26" s="306"/>
      <c r="K26" s="306"/>
      <c r="L26" s="306"/>
      <c r="M26" s="306"/>
      <c r="N26" s="306"/>
      <c r="AI26" s="305"/>
    </row>
    <row r="27" spans="1:35" ht="14.45" x14ac:dyDescent="0.3"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AI27" s="305"/>
    </row>
    <row r="28" spans="1:35" ht="14.45" x14ac:dyDescent="0.3">
      <c r="E28" s="306" t="s">
        <v>206</v>
      </c>
      <c r="F28" s="306"/>
      <c r="G28" s="306"/>
      <c r="H28" s="306"/>
      <c r="I28" s="306" t="s">
        <v>208</v>
      </c>
      <c r="J28" s="306"/>
      <c r="K28" s="306"/>
      <c r="L28" s="306"/>
      <c r="M28" s="306"/>
      <c r="N28" s="306"/>
      <c r="AI28" s="305"/>
    </row>
    <row r="29" spans="1:35" ht="14.45" x14ac:dyDescent="0.3"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AI29" s="305"/>
    </row>
    <row r="30" spans="1:35" ht="14.45" x14ac:dyDescent="0.3">
      <c r="AI30" s="305"/>
    </row>
    <row r="31" spans="1:35" ht="14.45" x14ac:dyDescent="0.3">
      <c r="AI31" s="305"/>
    </row>
    <row r="32" spans="1:35" ht="14.45" x14ac:dyDescent="0.3">
      <c r="AI32" s="305"/>
    </row>
    <row r="33" spans="35:35" ht="14.45" x14ac:dyDescent="0.3">
      <c r="AI33" s="305"/>
    </row>
    <row r="34" spans="35:35" ht="14.45" x14ac:dyDescent="0.3">
      <c r="AI34" s="305"/>
    </row>
    <row r="35" spans="35:35" ht="14.45" x14ac:dyDescent="0.3">
      <c r="AI35" s="305"/>
    </row>
    <row r="36" spans="35:35" ht="14.45" x14ac:dyDescent="0.3">
      <c r="AI36" s="305"/>
    </row>
    <row r="37" spans="35:35" ht="14.45" x14ac:dyDescent="0.3">
      <c r="AI37" s="305"/>
    </row>
    <row r="38" spans="35:35" ht="14.45" x14ac:dyDescent="0.3">
      <c r="AI38" s="305"/>
    </row>
    <row r="39" spans="35:35" ht="14.45" x14ac:dyDescent="0.3">
      <c r="AI39" s="305"/>
    </row>
    <row r="40" spans="35:35" ht="14.45" x14ac:dyDescent="0.3">
      <c r="AI40" s="305"/>
    </row>
    <row r="41" spans="35:35" ht="14.45" x14ac:dyDescent="0.3">
      <c r="AI41" s="305"/>
    </row>
    <row r="42" spans="35:35" ht="14.45" x14ac:dyDescent="0.3">
      <c r="AI42" s="305"/>
    </row>
    <row r="43" spans="35:35" ht="14.45" x14ac:dyDescent="0.3">
      <c r="AI43" s="305"/>
    </row>
    <row r="44" spans="35:35" x14ac:dyDescent="0.25">
      <c r="AI44" s="305"/>
    </row>
    <row r="45" spans="35:35" x14ac:dyDescent="0.25">
      <c r="AI45" s="305"/>
    </row>
    <row r="46" spans="35:35" x14ac:dyDescent="0.25">
      <c r="AI46" s="305"/>
    </row>
  </sheetData>
  <mergeCells count="21">
    <mergeCell ref="A1:N1"/>
    <mergeCell ref="A2:N2"/>
    <mergeCell ref="O1:Z1"/>
    <mergeCell ref="O2:Z2"/>
    <mergeCell ref="AA1:AH1"/>
    <mergeCell ref="AA2:AH2"/>
    <mergeCell ref="C3:F3"/>
    <mergeCell ref="G3:J3"/>
    <mergeCell ref="K3:N3"/>
    <mergeCell ref="O3:R3"/>
    <mergeCell ref="S3:V3"/>
    <mergeCell ref="D4:E4"/>
    <mergeCell ref="H4:I4"/>
    <mergeCell ref="L4:M4"/>
    <mergeCell ref="P4:Q4"/>
    <mergeCell ref="T4:U4"/>
    <mergeCell ref="X4:Y4"/>
    <mergeCell ref="AB4:AC4"/>
    <mergeCell ref="W3:Z3"/>
    <mergeCell ref="AA3:AD3"/>
    <mergeCell ref="AE3:AF3"/>
  </mergeCells>
  <pageMargins left="0.21" right="0.16" top="0.75" bottom="0.75" header="0.3" footer="0.3"/>
  <pageSetup scale="78" orientation="landscape" r:id="rId1"/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2"/>
  <sheetViews>
    <sheetView topLeftCell="AP1" zoomScaleNormal="100" workbookViewId="0">
      <selection activeCell="AA8" sqref="AA8"/>
    </sheetView>
  </sheetViews>
  <sheetFormatPr defaultColWidth="9.140625" defaultRowHeight="15" x14ac:dyDescent="0.25"/>
  <cols>
    <col min="1" max="1" width="4.85546875" style="101" customWidth="1"/>
    <col min="2" max="2" width="18.85546875" style="101" customWidth="1"/>
    <col min="3" max="3" width="7.42578125" style="101" customWidth="1"/>
    <col min="4" max="4" width="6.28515625" style="101" customWidth="1"/>
    <col min="5" max="6" width="6.85546875" style="101" customWidth="1"/>
    <col min="7" max="7" width="5.7109375" style="101" customWidth="1"/>
    <col min="8" max="8" width="6.28515625" style="101" customWidth="1"/>
    <col min="9" max="9" width="6.7109375" style="101" customWidth="1"/>
    <col min="10" max="11" width="6.5703125" style="101" customWidth="1"/>
    <col min="12" max="12" width="7" style="101" customWidth="1"/>
    <col min="13" max="13" width="8.140625" style="101" customWidth="1"/>
    <col min="14" max="14" width="7.140625" style="101" customWidth="1"/>
    <col min="15" max="15" width="5.5703125" style="101" customWidth="1"/>
    <col min="16" max="16" width="8" style="101" customWidth="1"/>
    <col min="17" max="17" width="6.7109375" style="101" customWidth="1"/>
    <col min="18" max="18" width="8" style="101" customWidth="1"/>
    <col min="19" max="19" width="5.85546875" style="101" customWidth="1"/>
    <col min="20" max="20" width="17.42578125" style="101" customWidth="1"/>
    <col min="21" max="21" width="6.85546875" style="101" customWidth="1"/>
    <col min="22" max="22" width="7.5703125" style="101" customWidth="1"/>
    <col min="23" max="23" width="7.42578125" style="101" customWidth="1"/>
    <col min="24" max="24" width="5.7109375" style="101" customWidth="1"/>
    <col min="25" max="25" width="5.85546875" style="101" customWidth="1"/>
    <col min="26" max="26" width="6.5703125" style="101" customWidth="1"/>
    <col min="27" max="29" width="6.7109375" style="101" customWidth="1"/>
    <col min="30" max="30" width="6" style="101" customWidth="1"/>
    <col min="31" max="31" width="8" style="101" customWidth="1"/>
    <col min="32" max="32" width="6.7109375" style="101" customWidth="1"/>
    <col min="33" max="33" width="6.28515625" style="101" customWidth="1"/>
    <col min="34" max="34" width="5.42578125" style="101" customWidth="1"/>
    <col min="35" max="35" width="6.42578125" style="101" customWidth="1"/>
    <col min="36" max="36" width="6.7109375" style="101" customWidth="1"/>
    <col min="37" max="37" width="4.7109375" style="101" bestFit="1" customWidth="1"/>
    <col min="38" max="38" width="16.140625" style="101" customWidth="1"/>
    <col min="39" max="39" width="6.85546875" style="101" customWidth="1"/>
    <col min="40" max="40" width="6.7109375" style="101" customWidth="1"/>
    <col min="41" max="41" width="6.28515625" style="101" customWidth="1"/>
    <col min="42" max="42" width="6.5703125" style="101" customWidth="1"/>
    <col min="43" max="43" width="5.7109375" style="101" customWidth="1"/>
    <col min="44" max="44" width="5.85546875" style="101" customWidth="1"/>
    <col min="45" max="45" width="6.5703125" style="101" customWidth="1"/>
    <col min="46" max="46" width="6.42578125" style="101" customWidth="1"/>
    <col min="47" max="47" width="6" style="101" customWidth="1"/>
    <col min="48" max="48" width="6.85546875" style="101" customWidth="1"/>
    <col min="49" max="49" width="7.7109375" style="101" customWidth="1"/>
    <col min="50" max="53" width="7.42578125" style="101" customWidth="1"/>
    <col min="54" max="54" width="7" style="101" customWidth="1"/>
    <col min="55" max="55" width="4.7109375" style="101" bestFit="1" customWidth="1"/>
    <col min="56" max="56" width="18.85546875" style="101" customWidth="1"/>
    <col min="57" max="57" width="7.5703125" style="101" customWidth="1"/>
    <col min="58" max="58" width="6.42578125" style="101" customWidth="1"/>
    <col min="59" max="59" width="8.5703125" style="101" customWidth="1"/>
    <col min="60" max="63" width="7.42578125" style="101" customWidth="1"/>
    <col min="64" max="64" width="7" style="101" customWidth="1"/>
    <col min="65" max="65" width="6.85546875" style="101" customWidth="1"/>
    <col min="66" max="66" width="7.28515625" style="101" customWidth="1"/>
    <col min="67" max="67" width="6.85546875" style="101" customWidth="1"/>
    <col min="68" max="68" width="9.140625" style="101"/>
    <col min="69" max="69" width="11.28515625" style="101" customWidth="1"/>
    <col min="70" max="70" width="7.28515625" style="101" customWidth="1"/>
    <col min="71" max="16384" width="9.140625" style="101"/>
  </cols>
  <sheetData>
    <row r="1" spans="1:70" ht="15.6" x14ac:dyDescent="0.3">
      <c r="A1" s="392" t="s">
        <v>145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7"/>
      <c r="S1" s="392" t="s">
        <v>145</v>
      </c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7"/>
      <c r="AK1" s="392" t="s">
        <v>145</v>
      </c>
      <c r="AL1" s="393"/>
      <c r="AM1" s="393"/>
      <c r="AN1" s="393"/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85" t="s">
        <v>145</v>
      </c>
      <c r="BD1" s="386"/>
      <c r="BE1" s="386"/>
      <c r="BF1" s="386"/>
      <c r="BG1" s="386"/>
      <c r="BH1" s="386"/>
      <c r="BI1" s="386"/>
      <c r="BJ1" s="386"/>
      <c r="BK1" s="386"/>
      <c r="BL1" s="386"/>
      <c r="BM1" s="386"/>
      <c r="BN1" s="386"/>
      <c r="BO1" s="386"/>
      <c r="BP1" s="386"/>
      <c r="BQ1" s="386"/>
      <c r="BR1" s="387"/>
    </row>
    <row r="2" spans="1:70" ht="15.6" x14ac:dyDescent="0.3">
      <c r="A2" s="389" t="s">
        <v>151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 t="s">
        <v>151</v>
      </c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 t="s">
        <v>151</v>
      </c>
      <c r="AL2" s="389"/>
      <c r="AM2" s="389"/>
      <c r="AN2" s="389"/>
      <c r="AO2" s="389"/>
      <c r="AP2" s="389"/>
      <c r="AQ2" s="389"/>
      <c r="AR2" s="389"/>
      <c r="AS2" s="389"/>
      <c r="AT2" s="389"/>
      <c r="AU2" s="389"/>
      <c r="AV2" s="389"/>
      <c r="AW2" s="389"/>
      <c r="AX2" s="389"/>
      <c r="AY2" s="389"/>
      <c r="AZ2" s="389"/>
      <c r="BA2" s="389"/>
      <c r="BB2" s="392"/>
      <c r="BC2" s="388" t="s">
        <v>151</v>
      </c>
      <c r="BD2" s="389"/>
      <c r="BE2" s="389"/>
      <c r="BF2" s="389"/>
      <c r="BG2" s="389"/>
      <c r="BH2" s="389"/>
      <c r="BI2" s="389"/>
      <c r="BJ2" s="389"/>
      <c r="BK2" s="389"/>
      <c r="BL2" s="389"/>
      <c r="BM2" s="389"/>
      <c r="BN2" s="389"/>
      <c r="BO2" s="389"/>
      <c r="BP2" s="389"/>
      <c r="BQ2" s="389"/>
      <c r="BR2" s="390"/>
    </row>
    <row r="3" spans="1:70" ht="16.149999999999999" thickBot="1" x14ac:dyDescent="0.35">
      <c r="A3" s="389" t="s">
        <v>101</v>
      </c>
      <c r="B3" s="389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89" t="s">
        <v>101</v>
      </c>
      <c r="T3" s="389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2" t="s">
        <v>101</v>
      </c>
      <c r="AL3" s="393"/>
      <c r="AM3" s="394"/>
      <c r="AN3" s="394"/>
      <c r="AO3" s="394"/>
      <c r="AP3" s="394"/>
      <c r="AQ3" s="394"/>
      <c r="AR3" s="394"/>
      <c r="AS3" s="394"/>
      <c r="AT3" s="394"/>
      <c r="AU3" s="394"/>
      <c r="AV3" s="394"/>
      <c r="AW3" s="394"/>
      <c r="AX3" s="394"/>
      <c r="AY3" s="394"/>
      <c r="AZ3" s="394"/>
      <c r="BA3" s="394"/>
      <c r="BB3" s="394"/>
      <c r="BC3" s="395" t="s">
        <v>101</v>
      </c>
      <c r="BD3" s="393"/>
      <c r="BE3" s="394"/>
      <c r="BF3" s="394"/>
      <c r="BG3" s="394"/>
      <c r="BH3" s="394"/>
      <c r="BI3" s="394"/>
      <c r="BJ3" s="394"/>
      <c r="BK3" s="394"/>
      <c r="BL3" s="394"/>
      <c r="BM3" s="394"/>
      <c r="BN3" s="394"/>
      <c r="BO3" s="394"/>
      <c r="BP3" s="394"/>
      <c r="BQ3" s="394"/>
      <c r="BR3" s="396"/>
    </row>
    <row r="4" spans="1:70" ht="14.45" x14ac:dyDescent="0.3">
      <c r="C4" s="401" t="s">
        <v>17</v>
      </c>
      <c r="D4" s="402"/>
      <c r="E4" s="402"/>
      <c r="F4" s="402"/>
      <c r="G4" s="402"/>
      <c r="H4" s="402"/>
      <c r="I4" s="402"/>
      <c r="J4" s="403"/>
      <c r="K4" s="407" t="s">
        <v>82</v>
      </c>
      <c r="L4" s="408"/>
      <c r="M4" s="408"/>
      <c r="N4" s="408"/>
      <c r="O4" s="408"/>
      <c r="P4" s="408"/>
      <c r="Q4" s="408"/>
      <c r="R4" s="409"/>
      <c r="S4" s="383"/>
      <c r="T4" s="384"/>
      <c r="U4" s="401" t="s">
        <v>83</v>
      </c>
      <c r="V4" s="402"/>
      <c r="W4" s="402"/>
      <c r="X4" s="402"/>
      <c r="Y4" s="402"/>
      <c r="Z4" s="402"/>
      <c r="AA4" s="402"/>
      <c r="AB4" s="403"/>
      <c r="AC4" s="401" t="s">
        <v>79</v>
      </c>
      <c r="AD4" s="402"/>
      <c r="AE4" s="402"/>
      <c r="AF4" s="402"/>
      <c r="AG4" s="402"/>
      <c r="AH4" s="402"/>
      <c r="AI4" s="402"/>
      <c r="AJ4" s="403"/>
      <c r="AK4" s="206"/>
      <c r="AM4" s="407" t="s">
        <v>93</v>
      </c>
      <c r="AN4" s="408"/>
      <c r="AO4" s="408"/>
      <c r="AP4" s="408"/>
      <c r="AQ4" s="408"/>
      <c r="AR4" s="408"/>
      <c r="AS4" s="408"/>
      <c r="AT4" s="409"/>
      <c r="AU4" s="407" t="s">
        <v>148</v>
      </c>
      <c r="AV4" s="408"/>
      <c r="AW4" s="408"/>
      <c r="AX4" s="408"/>
      <c r="AY4" s="408"/>
      <c r="AZ4" s="408"/>
      <c r="BA4" s="408"/>
      <c r="BB4" s="409"/>
      <c r="BC4" s="220"/>
      <c r="BD4" s="102"/>
      <c r="BE4" s="407" t="s">
        <v>84</v>
      </c>
      <c r="BF4" s="408"/>
      <c r="BG4" s="408"/>
      <c r="BH4" s="408"/>
      <c r="BI4" s="408"/>
      <c r="BJ4" s="408"/>
      <c r="BK4" s="408"/>
      <c r="BL4" s="409"/>
      <c r="BM4" s="404" t="s">
        <v>115</v>
      </c>
      <c r="BN4" s="405"/>
      <c r="BO4" s="406"/>
      <c r="BP4" s="380"/>
      <c r="BQ4" s="381"/>
      <c r="BR4" s="382"/>
    </row>
    <row r="5" spans="1:70" ht="14.45" x14ac:dyDescent="0.3">
      <c r="A5" s="103" t="s">
        <v>98</v>
      </c>
      <c r="B5" s="102" t="s">
        <v>85</v>
      </c>
      <c r="C5" s="187" t="s">
        <v>94</v>
      </c>
      <c r="D5" s="27" t="s">
        <v>95</v>
      </c>
      <c r="E5" s="27" t="s">
        <v>96</v>
      </c>
      <c r="F5" s="398" t="s">
        <v>55</v>
      </c>
      <c r="G5" s="398"/>
      <c r="H5" s="398"/>
      <c r="I5" s="27" t="s">
        <v>97</v>
      </c>
      <c r="J5" s="188" t="s">
        <v>57</v>
      </c>
      <c r="K5" s="187" t="s">
        <v>94</v>
      </c>
      <c r="L5" s="27" t="s">
        <v>95</v>
      </c>
      <c r="M5" s="27" t="s">
        <v>96</v>
      </c>
      <c r="N5" s="398" t="s">
        <v>55</v>
      </c>
      <c r="O5" s="398"/>
      <c r="P5" s="398"/>
      <c r="Q5" s="27" t="s">
        <v>97</v>
      </c>
      <c r="R5" s="188" t="s">
        <v>57</v>
      </c>
      <c r="S5" s="103" t="s">
        <v>98</v>
      </c>
      <c r="T5" s="102" t="s">
        <v>85</v>
      </c>
      <c r="U5" s="187" t="s">
        <v>94</v>
      </c>
      <c r="V5" s="27" t="s">
        <v>95</v>
      </c>
      <c r="W5" s="27" t="s">
        <v>96</v>
      </c>
      <c r="X5" s="398" t="s">
        <v>55</v>
      </c>
      <c r="Y5" s="398"/>
      <c r="Z5" s="398"/>
      <c r="AA5" s="27" t="s">
        <v>97</v>
      </c>
      <c r="AB5" s="188" t="s">
        <v>57</v>
      </c>
      <c r="AC5" s="187" t="s">
        <v>94</v>
      </c>
      <c r="AD5" s="27" t="s">
        <v>95</v>
      </c>
      <c r="AE5" s="27" t="s">
        <v>96</v>
      </c>
      <c r="AF5" s="27" t="s">
        <v>55</v>
      </c>
      <c r="AG5" s="27"/>
      <c r="AH5" s="27"/>
      <c r="AI5" s="27" t="s">
        <v>97</v>
      </c>
      <c r="AJ5" s="188" t="s">
        <v>57</v>
      </c>
      <c r="AK5" s="206" t="s">
        <v>98</v>
      </c>
      <c r="AL5" s="102" t="s">
        <v>85</v>
      </c>
      <c r="AM5" s="187" t="s">
        <v>94</v>
      </c>
      <c r="AN5" s="27" t="s">
        <v>95</v>
      </c>
      <c r="AO5" s="27" t="s">
        <v>96</v>
      </c>
      <c r="AP5" s="27" t="s">
        <v>55</v>
      </c>
      <c r="AQ5" s="27"/>
      <c r="AR5" s="27"/>
      <c r="AS5" s="27" t="s">
        <v>97</v>
      </c>
      <c r="AT5" s="188" t="s">
        <v>57</v>
      </c>
      <c r="AU5" s="187" t="s">
        <v>94</v>
      </c>
      <c r="AV5" s="27" t="s">
        <v>95</v>
      </c>
      <c r="AW5" s="27" t="s">
        <v>96</v>
      </c>
      <c r="AX5" s="27" t="s">
        <v>55</v>
      </c>
      <c r="AY5" s="27"/>
      <c r="AZ5" s="27"/>
      <c r="BA5" s="27" t="s">
        <v>97</v>
      </c>
      <c r="BB5" s="188" t="s">
        <v>57</v>
      </c>
      <c r="BC5" s="220" t="s">
        <v>98</v>
      </c>
      <c r="BD5" s="102" t="s">
        <v>85</v>
      </c>
      <c r="BE5" s="187" t="s">
        <v>94</v>
      </c>
      <c r="BF5" s="27" t="s">
        <v>95</v>
      </c>
      <c r="BG5" s="27" t="s">
        <v>96</v>
      </c>
      <c r="BH5" s="27" t="s">
        <v>55</v>
      </c>
      <c r="BI5" s="27"/>
      <c r="BJ5" s="27"/>
      <c r="BK5" s="27" t="s">
        <v>97</v>
      </c>
      <c r="BL5" s="188" t="s">
        <v>57</v>
      </c>
      <c r="BM5" s="220" t="s">
        <v>94</v>
      </c>
      <c r="BN5" s="399" t="s">
        <v>55</v>
      </c>
      <c r="BO5" s="400"/>
      <c r="BP5" s="220" t="s">
        <v>99</v>
      </c>
      <c r="BQ5" s="104" t="s">
        <v>100</v>
      </c>
      <c r="BR5" s="221" t="s">
        <v>21</v>
      </c>
    </row>
    <row r="6" spans="1:70" ht="14.45" x14ac:dyDescent="0.3">
      <c r="A6" s="27"/>
      <c r="B6" s="102"/>
      <c r="C6" s="187"/>
      <c r="D6" s="27"/>
      <c r="E6" s="27" t="s">
        <v>57</v>
      </c>
      <c r="F6" s="27" t="s">
        <v>75</v>
      </c>
      <c r="G6" s="27" t="s">
        <v>76</v>
      </c>
      <c r="H6" s="27" t="s">
        <v>57</v>
      </c>
      <c r="I6" s="27"/>
      <c r="J6" s="188"/>
      <c r="K6" s="187"/>
      <c r="L6" s="27"/>
      <c r="M6" s="27" t="s">
        <v>57</v>
      </c>
      <c r="N6" s="27" t="s">
        <v>75</v>
      </c>
      <c r="O6" s="27" t="s">
        <v>76</v>
      </c>
      <c r="P6" s="27" t="s">
        <v>57</v>
      </c>
      <c r="Q6" s="27"/>
      <c r="R6" s="188"/>
      <c r="S6" s="103"/>
      <c r="T6" s="102"/>
      <c r="U6" s="187"/>
      <c r="V6" s="27"/>
      <c r="W6" s="27" t="s">
        <v>57</v>
      </c>
      <c r="X6" s="27" t="s">
        <v>75</v>
      </c>
      <c r="Y6" s="27" t="s">
        <v>76</v>
      </c>
      <c r="Z6" s="27" t="s">
        <v>57</v>
      </c>
      <c r="AA6" s="27"/>
      <c r="AB6" s="188"/>
      <c r="AC6" s="187"/>
      <c r="AD6" s="27"/>
      <c r="AE6" s="27" t="s">
        <v>57</v>
      </c>
      <c r="AF6" s="27" t="s">
        <v>75</v>
      </c>
      <c r="AG6" s="27" t="s">
        <v>76</v>
      </c>
      <c r="AH6" s="27" t="s">
        <v>57</v>
      </c>
      <c r="AI6" s="27"/>
      <c r="AJ6" s="188"/>
      <c r="AK6" s="206"/>
      <c r="AL6" s="102"/>
      <c r="AM6" s="187"/>
      <c r="AN6" s="27"/>
      <c r="AO6" s="27" t="s">
        <v>57</v>
      </c>
      <c r="AP6" s="27" t="s">
        <v>75</v>
      </c>
      <c r="AQ6" s="27" t="s">
        <v>76</v>
      </c>
      <c r="AR6" s="27" t="s">
        <v>57</v>
      </c>
      <c r="AS6" s="27"/>
      <c r="AT6" s="188"/>
      <c r="AU6" s="187"/>
      <c r="AV6" s="27"/>
      <c r="AW6" s="27" t="s">
        <v>57</v>
      </c>
      <c r="AX6" s="27" t="s">
        <v>75</v>
      </c>
      <c r="AY6" s="27" t="s">
        <v>76</v>
      </c>
      <c r="AZ6" s="27" t="s">
        <v>57</v>
      </c>
      <c r="BA6" s="27"/>
      <c r="BB6" s="188"/>
      <c r="BC6" s="220"/>
      <c r="BD6" s="102"/>
      <c r="BE6" s="187"/>
      <c r="BF6" s="27"/>
      <c r="BG6" s="27" t="s">
        <v>57</v>
      </c>
      <c r="BH6" s="27" t="s">
        <v>75</v>
      </c>
      <c r="BI6" s="27" t="s">
        <v>76</v>
      </c>
      <c r="BJ6" s="27" t="s">
        <v>57</v>
      </c>
      <c r="BK6" s="27"/>
      <c r="BL6" s="188"/>
      <c r="BM6" s="220"/>
      <c r="BN6" s="104"/>
      <c r="BO6" s="221" t="s">
        <v>57</v>
      </c>
      <c r="BP6" s="222"/>
      <c r="BQ6" s="105"/>
      <c r="BR6" s="223"/>
    </row>
    <row r="7" spans="1:70" ht="14.45" x14ac:dyDescent="0.3">
      <c r="A7" s="27"/>
      <c r="B7" s="102"/>
      <c r="C7" s="187">
        <v>20</v>
      </c>
      <c r="D7" s="27">
        <v>30</v>
      </c>
      <c r="E7" s="27">
        <v>50</v>
      </c>
      <c r="F7" s="27">
        <v>80</v>
      </c>
      <c r="G7" s="27">
        <v>20</v>
      </c>
      <c r="H7" s="27">
        <v>100</v>
      </c>
      <c r="I7" s="106">
        <v>0.5</v>
      </c>
      <c r="J7" s="189">
        <v>1</v>
      </c>
      <c r="K7" s="187">
        <v>20</v>
      </c>
      <c r="L7" s="27">
        <v>30</v>
      </c>
      <c r="M7" s="27">
        <v>50</v>
      </c>
      <c r="N7" s="27">
        <v>70</v>
      </c>
      <c r="O7" s="27">
        <v>30</v>
      </c>
      <c r="P7" s="27">
        <v>100</v>
      </c>
      <c r="Q7" s="106">
        <v>0.5</v>
      </c>
      <c r="R7" s="189">
        <v>1</v>
      </c>
      <c r="S7" s="103"/>
      <c r="T7" s="102"/>
      <c r="U7" s="187">
        <v>20</v>
      </c>
      <c r="V7" s="27">
        <v>30</v>
      </c>
      <c r="W7" s="27">
        <v>50</v>
      </c>
      <c r="X7" s="27">
        <v>80</v>
      </c>
      <c r="Y7" s="27">
        <v>20</v>
      </c>
      <c r="Z7" s="27">
        <v>100</v>
      </c>
      <c r="AA7" s="106">
        <v>0.5</v>
      </c>
      <c r="AB7" s="203">
        <v>1</v>
      </c>
      <c r="AC7" s="187">
        <v>20</v>
      </c>
      <c r="AD7" s="27">
        <v>30</v>
      </c>
      <c r="AE7" s="27">
        <v>50</v>
      </c>
      <c r="AF7" s="27">
        <v>80</v>
      </c>
      <c r="AG7" s="27">
        <v>20</v>
      </c>
      <c r="AH7" s="27">
        <v>100</v>
      </c>
      <c r="AI7" s="106">
        <v>0.5</v>
      </c>
      <c r="AJ7" s="203">
        <v>1</v>
      </c>
      <c r="AK7" s="206"/>
      <c r="AL7" s="102"/>
      <c r="AM7" s="187">
        <v>20</v>
      </c>
      <c r="AN7" s="27">
        <v>30</v>
      </c>
      <c r="AO7" s="27">
        <v>50</v>
      </c>
      <c r="AP7" s="27">
        <v>70</v>
      </c>
      <c r="AQ7" s="27">
        <v>30</v>
      </c>
      <c r="AR7" s="27">
        <v>100</v>
      </c>
      <c r="AS7" s="106">
        <v>0.5</v>
      </c>
      <c r="AT7" s="203">
        <v>1</v>
      </c>
      <c r="AU7" s="187">
        <v>20</v>
      </c>
      <c r="AV7" s="27">
        <v>30</v>
      </c>
      <c r="AW7" s="27">
        <v>50</v>
      </c>
      <c r="AX7" s="27">
        <v>80</v>
      </c>
      <c r="AY7" s="27">
        <v>20</v>
      </c>
      <c r="AZ7" s="27">
        <v>100</v>
      </c>
      <c r="BA7" s="106">
        <v>0.5</v>
      </c>
      <c r="BB7" s="203">
        <v>1</v>
      </c>
      <c r="BC7" s="220"/>
      <c r="BD7" s="102"/>
      <c r="BE7" s="187">
        <v>20</v>
      </c>
      <c r="BF7" s="27">
        <v>30</v>
      </c>
      <c r="BG7" s="27">
        <v>50</v>
      </c>
      <c r="BH7" s="27">
        <v>80</v>
      </c>
      <c r="BI7" s="27">
        <v>30</v>
      </c>
      <c r="BJ7" s="27">
        <v>100</v>
      </c>
      <c r="BK7" s="106">
        <v>0.5</v>
      </c>
      <c r="BL7" s="203">
        <v>1</v>
      </c>
      <c r="BM7" s="220">
        <v>40</v>
      </c>
      <c r="BN7" s="104">
        <v>60</v>
      </c>
      <c r="BO7" s="221">
        <v>100</v>
      </c>
      <c r="BP7" s="224">
        <f t="shared" ref="BP7:BP22" si="0">(H7+P7+Z7+AH7+AR7)</f>
        <v>500</v>
      </c>
      <c r="BQ7" s="96">
        <f>(BP7/500*100)</f>
        <v>100</v>
      </c>
      <c r="BR7" s="223"/>
    </row>
    <row r="8" spans="1:70" ht="30" customHeight="1" x14ac:dyDescent="0.25">
      <c r="A8" s="96">
        <v>1</v>
      </c>
      <c r="B8" s="184" t="s">
        <v>141</v>
      </c>
      <c r="C8" s="130">
        <v>9.5</v>
      </c>
      <c r="D8" s="107">
        <v>13.875</v>
      </c>
      <c r="E8" s="107">
        <f>SUM(C8:D8)</f>
        <v>23.375</v>
      </c>
      <c r="F8" s="108">
        <v>46</v>
      </c>
      <c r="G8" s="96">
        <v>20</v>
      </c>
      <c r="H8" s="96">
        <f>SUM(F8:G8)</f>
        <v>66</v>
      </c>
      <c r="I8" s="96">
        <f>H8*50%</f>
        <v>33</v>
      </c>
      <c r="J8" s="190">
        <f>(E8+I8)</f>
        <v>56.375</v>
      </c>
      <c r="K8" s="198">
        <v>7</v>
      </c>
      <c r="L8" s="107">
        <v>5.3571428571428577</v>
      </c>
      <c r="M8" s="107">
        <f>SUM(K8:L8)</f>
        <v>12.357142857142858</v>
      </c>
      <c r="N8" s="110">
        <v>23</v>
      </c>
      <c r="O8" s="96">
        <v>23</v>
      </c>
      <c r="P8" s="96">
        <f>SUM(N8:O8)</f>
        <v>46</v>
      </c>
      <c r="Q8" s="96">
        <f>P8*50%</f>
        <v>23</v>
      </c>
      <c r="R8" s="190">
        <f>(M8+Q8)</f>
        <v>35.357142857142861</v>
      </c>
      <c r="S8" s="197">
        <v>1</v>
      </c>
      <c r="T8" s="184" t="s">
        <v>141</v>
      </c>
      <c r="U8" s="130">
        <v>11</v>
      </c>
      <c r="V8" s="107">
        <v>9.1875</v>
      </c>
      <c r="W8" s="109">
        <f t="shared" ref="W8:W17" si="1">SUM(U8:V8)</f>
        <v>20.1875</v>
      </c>
      <c r="X8" s="96">
        <v>21</v>
      </c>
      <c r="Y8" s="96">
        <v>14</v>
      </c>
      <c r="Z8" s="96">
        <f>SUM(X8:Y8)</f>
        <v>35</v>
      </c>
      <c r="AA8" s="96">
        <f>Z8*50%</f>
        <v>17.5</v>
      </c>
      <c r="AB8" s="190">
        <f>(W8+AA8)</f>
        <v>37.6875</v>
      </c>
      <c r="AC8" s="207">
        <v>5.5</v>
      </c>
      <c r="AD8" s="112">
        <v>6.5625</v>
      </c>
      <c r="AE8" s="107">
        <f>SUM(AC8:AD8)</f>
        <v>12.0625</v>
      </c>
      <c r="AF8" s="111">
        <v>16.5</v>
      </c>
      <c r="AG8" s="96">
        <v>13</v>
      </c>
      <c r="AH8" s="96">
        <f t="shared" ref="AH8:AH22" si="2">SUM(AF8:AG8)</f>
        <v>29.5</v>
      </c>
      <c r="AI8" s="96">
        <f>AH8*50%</f>
        <v>14.75</v>
      </c>
      <c r="AJ8" s="190">
        <f>(AE8+AI8)</f>
        <v>26.8125</v>
      </c>
      <c r="AK8" s="197">
        <v>1</v>
      </c>
      <c r="AL8" s="184" t="s">
        <v>141</v>
      </c>
      <c r="AM8" s="198">
        <v>12</v>
      </c>
      <c r="AN8" s="113">
        <v>8.3571428571428577</v>
      </c>
      <c r="AO8" s="109">
        <f>SUM(AM8:AN8)</f>
        <v>20.357142857142858</v>
      </c>
      <c r="AP8" s="114">
        <v>29</v>
      </c>
      <c r="AQ8" s="109">
        <v>29</v>
      </c>
      <c r="AR8" s="109">
        <f t="shared" ref="AR8:AR22" si="3">SUM(AP8:AQ8)</f>
        <v>58</v>
      </c>
      <c r="AS8" s="109">
        <f>AR8*50%</f>
        <v>29</v>
      </c>
      <c r="AT8" s="190">
        <f>(AO8+AS8)</f>
        <v>49.357142857142861</v>
      </c>
      <c r="AU8" s="198"/>
      <c r="AV8" s="115"/>
      <c r="AW8" s="96"/>
      <c r="AX8" s="116"/>
      <c r="AY8" s="96"/>
      <c r="AZ8" s="96">
        <f t="shared" ref="AZ8:AZ12" si="4">SUM(AX8:AY8)</f>
        <v>0</v>
      </c>
      <c r="BA8" s="96">
        <f>AZ8*50%</f>
        <v>0</v>
      </c>
      <c r="BB8" s="190">
        <f>(AW8+BA8)</f>
        <v>0</v>
      </c>
      <c r="BC8" s="224">
        <v>1</v>
      </c>
      <c r="BD8" s="184" t="s">
        <v>141</v>
      </c>
      <c r="BE8" s="198"/>
      <c r="BF8" s="115"/>
      <c r="BG8" s="96"/>
      <c r="BH8" s="116"/>
      <c r="BI8" s="96"/>
      <c r="BJ8" s="96">
        <f t="shared" ref="BJ8:BJ22" si="5">SUM(BH8:BI8)</f>
        <v>0</v>
      </c>
      <c r="BK8" s="96">
        <f>BJ8*50%</f>
        <v>0</v>
      </c>
      <c r="BL8" s="190">
        <f>(BG8+BK8)</f>
        <v>0</v>
      </c>
      <c r="BM8" s="198">
        <v>27</v>
      </c>
      <c r="BN8" s="96">
        <v>30</v>
      </c>
      <c r="BO8" s="209">
        <f>SUM(BM8:BN8)</f>
        <v>57</v>
      </c>
      <c r="BP8" s="224">
        <f t="shared" si="0"/>
        <v>234.5</v>
      </c>
      <c r="BQ8" s="96">
        <f t="shared" ref="BQ8:BQ22" si="6">(BP8/500*100)</f>
        <v>46.9</v>
      </c>
      <c r="BR8" s="209" t="str">
        <f t="shared" ref="BR8:BR22" si="7">IF(BQ8&gt;=91,"A1",IF(BQ8&gt;=81,"A2",IF(BQ8&gt;=71,"B1",IF(BQ8&gt;=61,"B2",IF(BQ8&gt;=51,"C1",IF(BQ8&gt;=41,"C2",IF(BQ8&gt;=33,"D","E")))))))</f>
        <v>C2</v>
      </c>
    </row>
    <row r="9" spans="1:70" ht="30" customHeight="1" x14ac:dyDescent="0.25">
      <c r="A9" s="96">
        <v>2</v>
      </c>
      <c r="B9" s="160" t="s">
        <v>118</v>
      </c>
      <c r="C9" s="130">
        <v>12</v>
      </c>
      <c r="D9" s="96">
        <v>22.125</v>
      </c>
      <c r="E9" s="107">
        <f t="shared" ref="E9:E22" si="8">SUM(C9:D9)</f>
        <v>34.125</v>
      </c>
      <c r="F9" s="108">
        <v>49</v>
      </c>
      <c r="G9" s="96">
        <v>20</v>
      </c>
      <c r="H9" s="96">
        <f t="shared" ref="H9:H22" si="9">SUM(F9:G9)</f>
        <v>69</v>
      </c>
      <c r="I9" s="96">
        <f t="shared" ref="I9:I22" si="10">H9*50%</f>
        <v>34.5</v>
      </c>
      <c r="J9" s="190">
        <f t="shared" ref="J9:J22" si="11">(E9+I9)</f>
        <v>68.625</v>
      </c>
      <c r="K9" s="198"/>
      <c r="L9" s="107">
        <v>0</v>
      </c>
      <c r="M9" s="107"/>
      <c r="N9" s="117"/>
      <c r="O9" s="96"/>
      <c r="P9" s="96">
        <f>SUM(N9:O9)</f>
        <v>0</v>
      </c>
      <c r="Q9" s="96">
        <f t="shared" ref="Q9:Q22" si="12">P9*50%</f>
        <v>0</v>
      </c>
      <c r="R9" s="190">
        <f t="shared" ref="R9:R22" si="13">(M9+Q9)</f>
        <v>0</v>
      </c>
      <c r="S9" s="197">
        <v>2</v>
      </c>
      <c r="T9" s="160" t="s">
        <v>118</v>
      </c>
      <c r="U9" s="136">
        <v>18</v>
      </c>
      <c r="V9" s="107">
        <v>18.75</v>
      </c>
      <c r="W9" s="109">
        <f t="shared" si="1"/>
        <v>36.75</v>
      </c>
      <c r="X9" s="96">
        <v>61</v>
      </c>
      <c r="Y9" s="96">
        <v>19</v>
      </c>
      <c r="Z9" s="96">
        <f t="shared" ref="Z9:Z22" si="14">SUM(X9:Y9)</f>
        <v>80</v>
      </c>
      <c r="AA9" s="96">
        <f t="shared" ref="AA9:AA22" si="15">Z9*50%</f>
        <v>40</v>
      </c>
      <c r="AB9" s="190">
        <f t="shared" ref="AB9:AB22" si="16">(W9+AA9)</f>
        <v>76.75</v>
      </c>
      <c r="AC9" s="198">
        <v>15</v>
      </c>
      <c r="AD9" s="118">
        <v>24.75</v>
      </c>
      <c r="AE9" s="107">
        <f t="shared" ref="AE9:AE22" si="17">SUM(AC9:AD9)</f>
        <v>39.75</v>
      </c>
      <c r="AF9" s="108">
        <v>56</v>
      </c>
      <c r="AG9" s="96">
        <v>20</v>
      </c>
      <c r="AH9" s="96">
        <f t="shared" si="2"/>
        <v>76</v>
      </c>
      <c r="AI9" s="96">
        <f t="shared" ref="AI9:AI22" si="18">AH9*50%</f>
        <v>38</v>
      </c>
      <c r="AJ9" s="190">
        <f t="shared" ref="AJ9:AJ22" si="19">(AE9+AI9)</f>
        <v>77.75</v>
      </c>
      <c r="AK9" s="197">
        <v>2</v>
      </c>
      <c r="AL9" s="160" t="s">
        <v>118</v>
      </c>
      <c r="AM9" s="198">
        <v>14</v>
      </c>
      <c r="AN9" s="119">
        <v>17.142857142857142</v>
      </c>
      <c r="AO9" s="109">
        <f t="shared" ref="AO9:AO22" si="20">SUM(AM9:AN9)</f>
        <v>31.142857142857142</v>
      </c>
      <c r="AP9" s="114">
        <v>42</v>
      </c>
      <c r="AQ9" s="109">
        <v>29</v>
      </c>
      <c r="AR9" s="109">
        <f t="shared" si="3"/>
        <v>71</v>
      </c>
      <c r="AS9" s="109">
        <f t="shared" ref="AS9:AS22" si="21">AR9*50%</f>
        <v>35.5</v>
      </c>
      <c r="AT9" s="190">
        <f t="shared" ref="AT9:AT22" si="22">(AO9+AS9)</f>
        <v>66.642857142857139</v>
      </c>
      <c r="AU9" s="198">
        <v>19</v>
      </c>
      <c r="AV9" s="119">
        <v>21.9375</v>
      </c>
      <c r="AW9" s="109">
        <f>SUM(AU9:AV9)</f>
        <v>40.9375</v>
      </c>
      <c r="AX9" s="116">
        <v>59</v>
      </c>
      <c r="AY9" s="96">
        <v>20</v>
      </c>
      <c r="AZ9" s="96">
        <f t="shared" si="4"/>
        <v>79</v>
      </c>
      <c r="BA9" s="96">
        <f t="shared" ref="BA9:BA12" si="23">AZ9*50%</f>
        <v>39.5</v>
      </c>
      <c r="BB9" s="190">
        <f t="shared" ref="BB9:BB12" si="24">(AW9+BA9)</f>
        <v>80.4375</v>
      </c>
      <c r="BC9" s="224">
        <v>2</v>
      </c>
      <c r="BD9" s="160" t="s">
        <v>118</v>
      </c>
      <c r="BE9" s="198"/>
      <c r="BF9" s="110"/>
      <c r="BG9" s="96"/>
      <c r="BH9" s="116"/>
      <c r="BI9" s="96"/>
      <c r="BJ9" s="96">
        <f t="shared" si="5"/>
        <v>0</v>
      </c>
      <c r="BK9" s="96">
        <f t="shared" ref="BK9:BK22" si="25">BJ9*50%</f>
        <v>0</v>
      </c>
      <c r="BL9" s="190">
        <f t="shared" ref="BL9:BL22" si="26">(BG9+BK9)</f>
        <v>0</v>
      </c>
      <c r="BM9" s="198">
        <v>40</v>
      </c>
      <c r="BN9" s="96">
        <v>58</v>
      </c>
      <c r="BO9" s="209">
        <f t="shared" ref="BO9:BO22" si="27">SUM(BM9:BN9)</f>
        <v>98</v>
      </c>
      <c r="BP9" s="224">
        <f t="shared" si="0"/>
        <v>296</v>
      </c>
      <c r="BQ9" s="96">
        <f t="shared" si="6"/>
        <v>59.199999999999996</v>
      </c>
      <c r="BR9" s="209" t="str">
        <f t="shared" si="7"/>
        <v>C1</v>
      </c>
    </row>
    <row r="10" spans="1:70" ht="30" customHeight="1" x14ac:dyDescent="0.25">
      <c r="A10" s="96">
        <v>3</v>
      </c>
      <c r="B10" s="160" t="s">
        <v>119</v>
      </c>
      <c r="C10" s="191"/>
      <c r="D10" s="96">
        <v>15.75</v>
      </c>
      <c r="E10" s="107">
        <f t="shared" si="8"/>
        <v>15.75</v>
      </c>
      <c r="F10" s="108">
        <v>45</v>
      </c>
      <c r="G10" s="96">
        <v>20</v>
      </c>
      <c r="H10" s="96">
        <f t="shared" si="9"/>
        <v>65</v>
      </c>
      <c r="I10" s="96">
        <f t="shared" si="10"/>
        <v>32.5</v>
      </c>
      <c r="J10" s="190">
        <f t="shared" si="11"/>
        <v>48.25</v>
      </c>
      <c r="K10" s="198" t="s">
        <v>120</v>
      </c>
      <c r="L10" s="107">
        <v>16.071428571428569</v>
      </c>
      <c r="M10" s="107">
        <f t="shared" ref="M10:M22" si="28">SUM(K10:L10)</f>
        <v>16.071428571428569</v>
      </c>
      <c r="N10" s="110">
        <v>40.5</v>
      </c>
      <c r="O10" s="96">
        <v>27</v>
      </c>
      <c r="P10" s="96">
        <f>SUM(N10:O10)</f>
        <v>67.5</v>
      </c>
      <c r="Q10" s="96">
        <f t="shared" si="12"/>
        <v>33.75</v>
      </c>
      <c r="R10" s="190">
        <f t="shared" si="13"/>
        <v>49.821428571428569</v>
      </c>
      <c r="S10" s="197">
        <v>3</v>
      </c>
      <c r="T10" s="160" t="s">
        <v>119</v>
      </c>
      <c r="U10" s="191"/>
      <c r="V10" s="107">
        <v>15.374999999999998</v>
      </c>
      <c r="W10" s="109">
        <f t="shared" si="1"/>
        <v>15.374999999999998</v>
      </c>
      <c r="X10" s="96">
        <v>43</v>
      </c>
      <c r="Y10" s="96">
        <v>16</v>
      </c>
      <c r="Z10" s="96">
        <f t="shared" si="14"/>
        <v>59</v>
      </c>
      <c r="AA10" s="96">
        <f t="shared" si="15"/>
        <v>29.5</v>
      </c>
      <c r="AB10" s="190">
        <f t="shared" si="16"/>
        <v>44.875</v>
      </c>
      <c r="AC10" s="208"/>
      <c r="AD10" s="118">
        <v>15.9375</v>
      </c>
      <c r="AE10" s="107">
        <f t="shared" si="17"/>
        <v>15.9375</v>
      </c>
      <c r="AF10" s="108">
        <v>52.5</v>
      </c>
      <c r="AG10" s="96">
        <v>17</v>
      </c>
      <c r="AH10" s="96">
        <f t="shared" si="2"/>
        <v>69.5</v>
      </c>
      <c r="AI10" s="96">
        <f t="shared" si="18"/>
        <v>34.75</v>
      </c>
      <c r="AJ10" s="190">
        <f t="shared" si="19"/>
        <v>50.6875</v>
      </c>
      <c r="AK10" s="197">
        <v>3</v>
      </c>
      <c r="AL10" s="160" t="s">
        <v>119</v>
      </c>
      <c r="AM10" s="198">
        <v>8</v>
      </c>
      <c r="AN10" s="119">
        <v>12.857142857142856</v>
      </c>
      <c r="AO10" s="109">
        <f t="shared" si="20"/>
        <v>20.857142857142854</v>
      </c>
      <c r="AP10" s="114">
        <v>47.5</v>
      </c>
      <c r="AQ10" s="109">
        <v>30</v>
      </c>
      <c r="AR10" s="109">
        <f t="shared" si="3"/>
        <v>77.5</v>
      </c>
      <c r="AS10" s="109">
        <f t="shared" si="21"/>
        <v>38.75</v>
      </c>
      <c r="AT10" s="190">
        <f t="shared" si="22"/>
        <v>59.607142857142854</v>
      </c>
      <c r="AU10" s="198"/>
      <c r="AV10" s="119"/>
      <c r="AW10" s="109">
        <f t="shared" ref="AW10:AW22" si="29">SUM(AU10:AV10)</f>
        <v>0</v>
      </c>
      <c r="AX10" s="116"/>
      <c r="AY10" s="96"/>
      <c r="AZ10" s="96">
        <f t="shared" si="4"/>
        <v>0</v>
      </c>
      <c r="BA10" s="96">
        <f t="shared" si="23"/>
        <v>0</v>
      </c>
      <c r="BB10" s="190">
        <f t="shared" si="24"/>
        <v>0</v>
      </c>
      <c r="BC10" s="224">
        <v>3</v>
      </c>
      <c r="BD10" s="160" t="s">
        <v>119</v>
      </c>
      <c r="BE10" s="198"/>
      <c r="BF10" s="110"/>
      <c r="BG10" s="96"/>
      <c r="BH10" s="116"/>
      <c r="BI10" s="96"/>
      <c r="BJ10" s="96">
        <f t="shared" si="5"/>
        <v>0</v>
      </c>
      <c r="BK10" s="96">
        <f t="shared" si="25"/>
        <v>0</v>
      </c>
      <c r="BL10" s="190">
        <f t="shared" si="26"/>
        <v>0</v>
      </c>
      <c r="BM10" s="198"/>
      <c r="BN10" s="96">
        <v>60</v>
      </c>
      <c r="BO10" s="209">
        <f t="shared" si="27"/>
        <v>60</v>
      </c>
      <c r="BP10" s="224">
        <f t="shared" si="0"/>
        <v>338.5</v>
      </c>
      <c r="BQ10" s="96">
        <f t="shared" si="6"/>
        <v>67.7</v>
      </c>
      <c r="BR10" s="209" t="str">
        <f t="shared" si="7"/>
        <v>B2</v>
      </c>
    </row>
    <row r="11" spans="1:70" ht="30" customHeight="1" x14ac:dyDescent="0.25">
      <c r="A11" s="96">
        <v>4</v>
      </c>
      <c r="B11" s="160" t="s">
        <v>121</v>
      </c>
      <c r="C11" s="130">
        <v>15</v>
      </c>
      <c r="D11" s="96">
        <v>23.625</v>
      </c>
      <c r="E11" s="107">
        <f t="shared" si="8"/>
        <v>38.625</v>
      </c>
      <c r="F11" s="108">
        <v>53.5</v>
      </c>
      <c r="G11" s="96">
        <v>20</v>
      </c>
      <c r="H11" s="96">
        <f t="shared" si="9"/>
        <v>73.5</v>
      </c>
      <c r="I11" s="96">
        <f t="shared" si="10"/>
        <v>36.75</v>
      </c>
      <c r="J11" s="190">
        <f t="shared" si="11"/>
        <v>75.375</v>
      </c>
      <c r="K11" s="198">
        <v>19</v>
      </c>
      <c r="L11" s="107">
        <v>27.214285714285715</v>
      </c>
      <c r="M11" s="107">
        <f t="shared" si="28"/>
        <v>46.214285714285715</v>
      </c>
      <c r="N11" s="120">
        <v>63.5</v>
      </c>
      <c r="O11" s="96">
        <v>30</v>
      </c>
      <c r="P11" s="96">
        <f>SUM(N11:O11)</f>
        <v>93.5</v>
      </c>
      <c r="Q11" s="96">
        <f t="shared" si="12"/>
        <v>46.75</v>
      </c>
      <c r="R11" s="190">
        <f t="shared" si="13"/>
        <v>92.964285714285722</v>
      </c>
      <c r="S11" s="197">
        <v>4</v>
      </c>
      <c r="T11" s="160" t="s">
        <v>121</v>
      </c>
      <c r="U11" s="474">
        <v>20</v>
      </c>
      <c r="V11" s="107">
        <v>25.6875</v>
      </c>
      <c r="W11" s="109">
        <f t="shared" si="1"/>
        <v>45.6875</v>
      </c>
      <c r="X11" s="96">
        <v>66</v>
      </c>
      <c r="Y11" s="96">
        <v>20</v>
      </c>
      <c r="Z11" s="96">
        <f t="shared" si="14"/>
        <v>86</v>
      </c>
      <c r="AA11" s="96">
        <f t="shared" si="15"/>
        <v>43</v>
      </c>
      <c r="AB11" s="190">
        <f t="shared" si="16"/>
        <v>88.6875</v>
      </c>
      <c r="AC11" s="198">
        <v>19</v>
      </c>
      <c r="AD11" s="121">
        <v>24.9375</v>
      </c>
      <c r="AE11" s="107">
        <f t="shared" si="17"/>
        <v>43.9375</v>
      </c>
      <c r="AF11" s="108">
        <v>57.5</v>
      </c>
      <c r="AG11" s="96">
        <v>20</v>
      </c>
      <c r="AH11" s="96">
        <f t="shared" si="2"/>
        <v>77.5</v>
      </c>
      <c r="AI11" s="96">
        <f t="shared" si="18"/>
        <v>38.75</v>
      </c>
      <c r="AJ11" s="190">
        <f t="shared" si="19"/>
        <v>82.6875</v>
      </c>
      <c r="AK11" s="197">
        <v>4</v>
      </c>
      <c r="AL11" s="160" t="s">
        <v>121</v>
      </c>
      <c r="AM11" s="198">
        <v>17</v>
      </c>
      <c r="AN11" s="122">
        <v>24</v>
      </c>
      <c r="AO11" s="109">
        <f t="shared" si="20"/>
        <v>41</v>
      </c>
      <c r="AP11" s="114">
        <v>63.5</v>
      </c>
      <c r="AQ11" s="109">
        <v>30</v>
      </c>
      <c r="AR11" s="109">
        <f t="shared" si="3"/>
        <v>93.5</v>
      </c>
      <c r="AS11" s="109">
        <f t="shared" si="21"/>
        <v>46.75</v>
      </c>
      <c r="AT11" s="190">
        <f t="shared" si="22"/>
        <v>87.75</v>
      </c>
      <c r="AU11" s="198"/>
      <c r="AV11" s="122"/>
      <c r="AW11" s="109">
        <f t="shared" si="29"/>
        <v>0</v>
      </c>
      <c r="AX11" s="116"/>
      <c r="AY11" s="96"/>
      <c r="AZ11" s="96">
        <f t="shared" si="4"/>
        <v>0</v>
      </c>
      <c r="BA11" s="96">
        <f t="shared" si="23"/>
        <v>0</v>
      </c>
      <c r="BB11" s="190">
        <f t="shared" si="24"/>
        <v>0</v>
      </c>
      <c r="BC11" s="224">
        <v>4</v>
      </c>
      <c r="BD11" s="160" t="s">
        <v>121</v>
      </c>
      <c r="BE11" s="198"/>
      <c r="BF11" s="120"/>
      <c r="BG11" s="96"/>
      <c r="BH11" s="116"/>
      <c r="BI11" s="96"/>
      <c r="BJ11" s="96">
        <f t="shared" si="5"/>
        <v>0</v>
      </c>
      <c r="BK11" s="96">
        <f t="shared" si="25"/>
        <v>0</v>
      </c>
      <c r="BL11" s="190">
        <f t="shared" si="26"/>
        <v>0</v>
      </c>
      <c r="BM11" s="198">
        <v>38</v>
      </c>
      <c r="BN11" s="96">
        <v>60</v>
      </c>
      <c r="BO11" s="209">
        <f t="shared" si="27"/>
        <v>98</v>
      </c>
      <c r="BP11" s="224">
        <f t="shared" si="0"/>
        <v>424</v>
      </c>
      <c r="BQ11" s="96">
        <f t="shared" si="6"/>
        <v>84.8</v>
      </c>
      <c r="BR11" s="209" t="str">
        <f t="shared" si="7"/>
        <v>A2</v>
      </c>
    </row>
    <row r="12" spans="1:70" ht="30" customHeight="1" x14ac:dyDescent="0.25">
      <c r="A12" s="96">
        <v>5</v>
      </c>
      <c r="B12" s="160" t="s">
        <v>142</v>
      </c>
      <c r="C12" s="130">
        <v>7</v>
      </c>
      <c r="D12" s="96">
        <v>10.125</v>
      </c>
      <c r="E12" s="107">
        <f t="shared" si="8"/>
        <v>17.125</v>
      </c>
      <c r="F12" s="108">
        <v>31</v>
      </c>
      <c r="G12" s="96">
        <v>20</v>
      </c>
      <c r="H12" s="96">
        <f t="shared" si="9"/>
        <v>51</v>
      </c>
      <c r="I12" s="96">
        <f t="shared" si="10"/>
        <v>25.5</v>
      </c>
      <c r="J12" s="190">
        <f t="shared" si="11"/>
        <v>42.625</v>
      </c>
      <c r="K12" s="198">
        <v>10</v>
      </c>
      <c r="L12" s="107">
        <v>3.8571428571428568</v>
      </c>
      <c r="M12" s="107">
        <f t="shared" si="28"/>
        <v>13.857142857142858</v>
      </c>
      <c r="N12" s="115">
        <v>19.5</v>
      </c>
      <c r="O12" s="96">
        <v>25</v>
      </c>
      <c r="P12" s="96">
        <f>SUM(N12:O12)</f>
        <v>44.5</v>
      </c>
      <c r="Q12" s="96">
        <f t="shared" si="12"/>
        <v>22.25</v>
      </c>
      <c r="R12" s="190">
        <f t="shared" si="13"/>
        <v>36.107142857142861</v>
      </c>
      <c r="S12" s="197">
        <v>5</v>
      </c>
      <c r="T12" s="160" t="s">
        <v>142</v>
      </c>
      <c r="U12" s="130">
        <v>12.5</v>
      </c>
      <c r="V12" s="107">
        <v>3.1875</v>
      </c>
      <c r="W12" s="109">
        <f t="shared" si="1"/>
        <v>15.6875</v>
      </c>
      <c r="X12" s="96">
        <v>14</v>
      </c>
      <c r="Y12" s="96">
        <v>14</v>
      </c>
      <c r="Z12" s="96">
        <f t="shared" si="14"/>
        <v>28</v>
      </c>
      <c r="AA12" s="96">
        <f t="shared" si="15"/>
        <v>14</v>
      </c>
      <c r="AB12" s="190">
        <f t="shared" si="16"/>
        <v>29.6875</v>
      </c>
      <c r="AC12" s="198">
        <v>6.5</v>
      </c>
      <c r="AD12" s="112">
        <v>1.875</v>
      </c>
      <c r="AE12" s="107">
        <f t="shared" si="17"/>
        <v>8.375</v>
      </c>
      <c r="AF12" s="108">
        <v>14.5</v>
      </c>
      <c r="AG12" s="96">
        <v>12</v>
      </c>
      <c r="AH12" s="96">
        <f t="shared" si="2"/>
        <v>26.5</v>
      </c>
      <c r="AI12" s="96">
        <f t="shared" si="18"/>
        <v>13.25</v>
      </c>
      <c r="AJ12" s="190">
        <f t="shared" si="19"/>
        <v>21.625</v>
      </c>
      <c r="AK12" s="197">
        <v>5</v>
      </c>
      <c r="AL12" s="160" t="s">
        <v>142</v>
      </c>
      <c r="AM12" s="198">
        <v>10</v>
      </c>
      <c r="AN12" s="113">
        <v>8.5714285714285712</v>
      </c>
      <c r="AO12" s="109">
        <f t="shared" si="20"/>
        <v>18.571428571428569</v>
      </c>
      <c r="AP12" s="114">
        <v>27.5</v>
      </c>
      <c r="AQ12" s="109">
        <v>30</v>
      </c>
      <c r="AR12" s="109">
        <f t="shared" si="3"/>
        <v>57.5</v>
      </c>
      <c r="AS12" s="109">
        <f t="shared" si="21"/>
        <v>28.75</v>
      </c>
      <c r="AT12" s="190">
        <f t="shared" si="22"/>
        <v>47.321428571428569</v>
      </c>
      <c r="AU12" s="199"/>
      <c r="AV12" s="113"/>
      <c r="AW12" s="109">
        <f t="shared" si="29"/>
        <v>0</v>
      </c>
      <c r="AX12" s="116"/>
      <c r="AY12" s="96"/>
      <c r="AZ12" s="96">
        <f t="shared" si="4"/>
        <v>0</v>
      </c>
      <c r="BA12" s="96">
        <f t="shared" si="23"/>
        <v>0</v>
      </c>
      <c r="BB12" s="190">
        <f t="shared" si="24"/>
        <v>0</v>
      </c>
      <c r="BC12" s="224">
        <v>5</v>
      </c>
      <c r="BD12" s="160" t="s">
        <v>142</v>
      </c>
      <c r="BE12" s="198"/>
      <c r="BF12" s="115"/>
      <c r="BG12" s="96"/>
      <c r="BH12" s="116"/>
      <c r="BI12" s="96"/>
      <c r="BJ12" s="96">
        <f t="shared" si="5"/>
        <v>0</v>
      </c>
      <c r="BK12" s="96">
        <f t="shared" si="25"/>
        <v>0</v>
      </c>
      <c r="BL12" s="190">
        <f t="shared" si="26"/>
        <v>0</v>
      </c>
      <c r="BM12" s="199">
        <v>21</v>
      </c>
      <c r="BN12" s="96">
        <v>42</v>
      </c>
      <c r="BO12" s="209">
        <f t="shared" si="27"/>
        <v>63</v>
      </c>
      <c r="BP12" s="224">
        <f t="shared" si="0"/>
        <v>207.5</v>
      </c>
      <c r="BQ12" s="96">
        <f t="shared" si="6"/>
        <v>41.5</v>
      </c>
      <c r="BR12" s="209" t="str">
        <f t="shared" si="7"/>
        <v>C2</v>
      </c>
    </row>
    <row r="13" spans="1:70" ht="30" customHeight="1" x14ac:dyDescent="0.25">
      <c r="A13" s="96">
        <v>6</v>
      </c>
      <c r="B13" s="160" t="s">
        <v>123</v>
      </c>
      <c r="C13" s="130">
        <v>11.5</v>
      </c>
      <c r="D13" s="96">
        <v>18.75</v>
      </c>
      <c r="E13" s="107">
        <f t="shared" si="8"/>
        <v>30.25</v>
      </c>
      <c r="F13" s="108">
        <v>57</v>
      </c>
      <c r="G13" s="96">
        <v>20</v>
      </c>
      <c r="H13" s="96">
        <f t="shared" si="9"/>
        <v>77</v>
      </c>
      <c r="I13" s="96">
        <f t="shared" si="10"/>
        <v>38.5</v>
      </c>
      <c r="J13" s="190">
        <f t="shared" si="11"/>
        <v>68.75</v>
      </c>
      <c r="K13" s="198"/>
      <c r="L13" s="107"/>
      <c r="M13" s="107"/>
      <c r="N13" s="117"/>
      <c r="O13" s="96"/>
      <c r="P13" s="96"/>
      <c r="Q13" s="96"/>
      <c r="R13" s="190"/>
      <c r="S13" s="197">
        <v>6</v>
      </c>
      <c r="T13" s="160" t="s">
        <v>123</v>
      </c>
      <c r="U13" s="474">
        <v>12.5</v>
      </c>
      <c r="V13" s="107">
        <v>16.125</v>
      </c>
      <c r="W13" s="109">
        <f t="shared" si="1"/>
        <v>28.625</v>
      </c>
      <c r="X13" s="96">
        <v>50.5</v>
      </c>
      <c r="Y13" s="96">
        <v>20</v>
      </c>
      <c r="Z13" s="96">
        <f t="shared" si="14"/>
        <v>70.5</v>
      </c>
      <c r="AA13" s="96">
        <f t="shared" si="15"/>
        <v>35.25</v>
      </c>
      <c r="AB13" s="190">
        <f t="shared" si="16"/>
        <v>63.875</v>
      </c>
      <c r="AC13" s="198">
        <v>19</v>
      </c>
      <c r="AD13" s="121">
        <v>14.0625</v>
      </c>
      <c r="AE13" s="107">
        <f t="shared" si="17"/>
        <v>33.0625</v>
      </c>
      <c r="AF13" s="108">
        <v>55.5</v>
      </c>
      <c r="AG13" s="96">
        <v>19</v>
      </c>
      <c r="AH13" s="96">
        <f t="shared" si="2"/>
        <v>74.5</v>
      </c>
      <c r="AI13" s="96">
        <f t="shared" si="18"/>
        <v>37.25</v>
      </c>
      <c r="AJ13" s="209">
        <f t="shared" si="19"/>
        <v>70.3125</v>
      </c>
      <c r="AK13" s="197">
        <v>6</v>
      </c>
      <c r="AL13" s="160" t="s">
        <v>123</v>
      </c>
      <c r="AM13" s="198">
        <v>13</v>
      </c>
      <c r="AN13" s="122">
        <v>18.857142857142858</v>
      </c>
      <c r="AO13" s="109">
        <f t="shared" si="20"/>
        <v>31.857142857142858</v>
      </c>
      <c r="AP13" s="114">
        <v>45</v>
      </c>
      <c r="AQ13" s="109">
        <v>30</v>
      </c>
      <c r="AR13" s="109">
        <f t="shared" si="3"/>
        <v>75</v>
      </c>
      <c r="AS13" s="109">
        <f t="shared" si="21"/>
        <v>37.5</v>
      </c>
      <c r="AT13" s="190">
        <f t="shared" si="22"/>
        <v>69.357142857142861</v>
      </c>
      <c r="AU13" s="198">
        <v>17.5</v>
      </c>
      <c r="AV13" s="122">
        <v>22.5</v>
      </c>
      <c r="AW13" s="109">
        <f t="shared" si="29"/>
        <v>40</v>
      </c>
      <c r="AX13" s="116">
        <v>61.25</v>
      </c>
      <c r="AY13" s="96">
        <v>20</v>
      </c>
      <c r="AZ13" s="96">
        <f t="shared" ref="AZ13:AZ21" si="30">SUM(AX13:AY13)</f>
        <v>81.25</v>
      </c>
      <c r="BA13" s="96">
        <f t="shared" ref="BA13:BA21" si="31">AZ13*50%</f>
        <v>40.625</v>
      </c>
      <c r="BB13" s="190">
        <f t="shared" ref="BB13:BB21" si="32">(AW14+BA13)</f>
        <v>79.5625</v>
      </c>
      <c r="BC13" s="224">
        <v>6</v>
      </c>
      <c r="BD13" s="160" t="s">
        <v>123</v>
      </c>
      <c r="BE13" s="198"/>
      <c r="BF13" s="120"/>
      <c r="BG13" s="96"/>
      <c r="BH13" s="116"/>
      <c r="BI13" s="96"/>
      <c r="BJ13" s="96">
        <f t="shared" si="5"/>
        <v>0</v>
      </c>
      <c r="BK13" s="96">
        <f t="shared" si="25"/>
        <v>0</v>
      </c>
      <c r="BL13" s="190">
        <f t="shared" si="26"/>
        <v>0</v>
      </c>
      <c r="BM13" s="198">
        <v>40</v>
      </c>
      <c r="BN13" s="96">
        <v>60</v>
      </c>
      <c r="BO13" s="209">
        <f t="shared" si="27"/>
        <v>100</v>
      </c>
      <c r="BP13" s="224">
        <f t="shared" si="0"/>
        <v>297</v>
      </c>
      <c r="BQ13" s="96">
        <f t="shared" si="6"/>
        <v>59.4</v>
      </c>
      <c r="BR13" s="209" t="str">
        <f t="shared" si="7"/>
        <v>C1</v>
      </c>
    </row>
    <row r="14" spans="1:70" ht="30" customHeight="1" x14ac:dyDescent="0.25">
      <c r="A14" s="96">
        <v>7</v>
      </c>
      <c r="B14" s="160" t="s">
        <v>143</v>
      </c>
      <c r="C14" s="130">
        <v>12</v>
      </c>
      <c r="D14" s="96">
        <v>22.3125</v>
      </c>
      <c r="E14" s="107">
        <f t="shared" si="8"/>
        <v>34.3125</v>
      </c>
      <c r="F14" s="108">
        <v>46.5</v>
      </c>
      <c r="G14" s="96">
        <v>20</v>
      </c>
      <c r="H14" s="96">
        <f t="shared" si="9"/>
        <v>66.5</v>
      </c>
      <c r="I14" s="96">
        <f t="shared" si="10"/>
        <v>33.25</v>
      </c>
      <c r="J14" s="190">
        <f t="shared" si="11"/>
        <v>67.5625</v>
      </c>
      <c r="K14" s="199"/>
      <c r="L14" s="107"/>
      <c r="M14" s="107"/>
      <c r="N14" s="123"/>
      <c r="O14" s="96"/>
      <c r="P14" s="96"/>
      <c r="Q14" s="96"/>
      <c r="R14" s="190"/>
      <c r="S14" s="197">
        <v>7</v>
      </c>
      <c r="T14" s="160" t="s">
        <v>143</v>
      </c>
      <c r="U14" s="130">
        <v>12</v>
      </c>
      <c r="V14" s="107">
        <v>13.3125</v>
      </c>
      <c r="W14" s="109">
        <f t="shared" si="1"/>
        <v>25.3125</v>
      </c>
      <c r="X14" s="96">
        <v>49</v>
      </c>
      <c r="Y14" s="96">
        <v>18</v>
      </c>
      <c r="Z14" s="96">
        <f t="shared" si="14"/>
        <v>67</v>
      </c>
      <c r="AA14" s="96">
        <f t="shared" si="15"/>
        <v>33.5</v>
      </c>
      <c r="AB14" s="190">
        <f t="shared" si="16"/>
        <v>58.8125</v>
      </c>
      <c r="AC14" s="198">
        <v>12</v>
      </c>
      <c r="AD14" s="118">
        <v>24</v>
      </c>
      <c r="AE14" s="107">
        <f t="shared" si="17"/>
        <v>36</v>
      </c>
      <c r="AF14" s="108">
        <v>28</v>
      </c>
      <c r="AG14" s="96">
        <v>17</v>
      </c>
      <c r="AH14" s="96">
        <f t="shared" si="2"/>
        <v>45</v>
      </c>
      <c r="AI14" s="96">
        <f t="shared" si="18"/>
        <v>22.5</v>
      </c>
      <c r="AJ14" s="209">
        <f t="shared" si="19"/>
        <v>58.5</v>
      </c>
      <c r="AK14" s="197">
        <v>7</v>
      </c>
      <c r="AL14" s="160" t="s">
        <v>143</v>
      </c>
      <c r="AM14" s="198">
        <v>14</v>
      </c>
      <c r="AN14" s="119">
        <v>16.5</v>
      </c>
      <c r="AO14" s="109">
        <f t="shared" si="20"/>
        <v>30.5</v>
      </c>
      <c r="AP14" s="114">
        <v>46.5</v>
      </c>
      <c r="AQ14" s="109">
        <v>29</v>
      </c>
      <c r="AR14" s="109">
        <f t="shared" si="3"/>
        <v>75.5</v>
      </c>
      <c r="AS14" s="109">
        <f t="shared" si="21"/>
        <v>37.75</v>
      </c>
      <c r="AT14" s="190">
        <f t="shared" si="22"/>
        <v>68.25</v>
      </c>
      <c r="AU14" s="198">
        <v>17</v>
      </c>
      <c r="AV14" s="119">
        <v>21.9375</v>
      </c>
      <c r="AW14" s="109">
        <f t="shared" si="29"/>
        <v>38.9375</v>
      </c>
      <c r="AX14" s="116">
        <v>45</v>
      </c>
      <c r="AY14" s="96">
        <v>18</v>
      </c>
      <c r="AZ14" s="96">
        <f t="shared" si="30"/>
        <v>63</v>
      </c>
      <c r="BA14" s="96">
        <f t="shared" si="31"/>
        <v>31.5</v>
      </c>
      <c r="BB14" s="190">
        <f t="shared" si="32"/>
        <v>31.5</v>
      </c>
      <c r="BC14" s="224">
        <v>7</v>
      </c>
      <c r="BD14" s="160" t="s">
        <v>143</v>
      </c>
      <c r="BE14" s="198"/>
      <c r="BF14" s="110"/>
      <c r="BG14" s="96"/>
      <c r="BH14" s="116"/>
      <c r="BI14" s="96"/>
      <c r="BJ14" s="96">
        <f t="shared" si="5"/>
        <v>0</v>
      </c>
      <c r="BK14" s="96">
        <f t="shared" si="25"/>
        <v>0</v>
      </c>
      <c r="BL14" s="190">
        <f t="shared" si="26"/>
        <v>0</v>
      </c>
      <c r="BM14" s="198">
        <v>32</v>
      </c>
      <c r="BN14" s="96">
        <v>54</v>
      </c>
      <c r="BO14" s="209">
        <f t="shared" si="27"/>
        <v>86</v>
      </c>
      <c r="BP14" s="224">
        <f t="shared" si="0"/>
        <v>254</v>
      </c>
      <c r="BQ14" s="96">
        <f t="shared" si="6"/>
        <v>50.8</v>
      </c>
      <c r="BR14" s="209" t="str">
        <f t="shared" si="7"/>
        <v>C2</v>
      </c>
    </row>
    <row r="15" spans="1:70" ht="30" customHeight="1" x14ac:dyDescent="0.25">
      <c r="A15" s="96">
        <v>8</v>
      </c>
      <c r="B15" s="160" t="s">
        <v>125</v>
      </c>
      <c r="C15" s="130">
        <v>12.5</v>
      </c>
      <c r="D15" s="96">
        <v>24.1875</v>
      </c>
      <c r="E15" s="107">
        <f t="shared" si="8"/>
        <v>36.6875</v>
      </c>
      <c r="F15" s="108">
        <v>58</v>
      </c>
      <c r="G15" s="96">
        <v>20</v>
      </c>
      <c r="H15" s="96">
        <f t="shared" si="9"/>
        <v>78</v>
      </c>
      <c r="I15" s="96">
        <f t="shared" si="10"/>
        <v>39</v>
      </c>
      <c r="J15" s="190">
        <f t="shared" si="11"/>
        <v>75.6875</v>
      </c>
      <c r="K15" s="198">
        <v>17.5</v>
      </c>
      <c r="L15" s="107">
        <v>26.357142857142858</v>
      </c>
      <c r="M15" s="107">
        <f t="shared" si="28"/>
        <v>43.857142857142861</v>
      </c>
      <c r="N15" s="110">
        <v>57.5</v>
      </c>
      <c r="O15" s="96">
        <v>30</v>
      </c>
      <c r="P15" s="96">
        <f t="shared" ref="P15:P22" si="33">SUM(N15:O15)</f>
        <v>87.5</v>
      </c>
      <c r="Q15" s="96">
        <f t="shared" si="12"/>
        <v>43.75</v>
      </c>
      <c r="R15" s="190">
        <f t="shared" si="13"/>
        <v>87.607142857142861</v>
      </c>
      <c r="S15" s="197">
        <v>8</v>
      </c>
      <c r="T15" s="160" t="s">
        <v>125</v>
      </c>
      <c r="U15" s="130">
        <v>16</v>
      </c>
      <c r="V15" s="107">
        <v>18.1875</v>
      </c>
      <c r="W15" s="109">
        <f t="shared" si="1"/>
        <v>34.1875</v>
      </c>
      <c r="X15" s="96">
        <v>65</v>
      </c>
      <c r="Y15" s="96">
        <v>20</v>
      </c>
      <c r="Z15" s="96">
        <f t="shared" si="14"/>
        <v>85</v>
      </c>
      <c r="AA15" s="96">
        <f t="shared" si="15"/>
        <v>42.5</v>
      </c>
      <c r="AB15" s="190">
        <f t="shared" si="16"/>
        <v>76.6875</v>
      </c>
      <c r="AC15" s="198">
        <v>16.5</v>
      </c>
      <c r="AD15" s="121">
        <v>21.75</v>
      </c>
      <c r="AE15" s="107">
        <f t="shared" si="17"/>
        <v>38.25</v>
      </c>
      <c r="AF15" s="108">
        <v>57</v>
      </c>
      <c r="AG15" s="96">
        <v>19</v>
      </c>
      <c r="AH15" s="96">
        <f t="shared" si="2"/>
        <v>76</v>
      </c>
      <c r="AI15" s="96">
        <f t="shared" si="18"/>
        <v>38</v>
      </c>
      <c r="AJ15" s="209">
        <f t="shared" si="19"/>
        <v>76.25</v>
      </c>
      <c r="AK15" s="197">
        <v>8</v>
      </c>
      <c r="AL15" s="160" t="s">
        <v>125</v>
      </c>
      <c r="AM15" s="198">
        <v>18</v>
      </c>
      <c r="AN15" s="122">
        <v>24.214285714285715</v>
      </c>
      <c r="AO15" s="109">
        <f t="shared" si="20"/>
        <v>42.214285714285715</v>
      </c>
      <c r="AP15" s="114">
        <v>56.5</v>
      </c>
      <c r="AQ15" s="109">
        <v>30</v>
      </c>
      <c r="AR15" s="109">
        <f t="shared" si="3"/>
        <v>86.5</v>
      </c>
      <c r="AS15" s="109">
        <f t="shared" si="21"/>
        <v>43.25</v>
      </c>
      <c r="AT15" s="190">
        <f t="shared" si="22"/>
        <v>85.464285714285722</v>
      </c>
      <c r="AU15" s="198"/>
      <c r="AV15" s="122"/>
      <c r="AW15" s="109">
        <f t="shared" si="29"/>
        <v>0</v>
      </c>
      <c r="AX15" s="116"/>
      <c r="AY15" s="96"/>
      <c r="AZ15" s="96">
        <f t="shared" si="30"/>
        <v>0</v>
      </c>
      <c r="BA15" s="96">
        <f t="shared" si="31"/>
        <v>0</v>
      </c>
      <c r="BB15" s="190">
        <f t="shared" si="32"/>
        <v>0</v>
      </c>
      <c r="BC15" s="224">
        <v>8</v>
      </c>
      <c r="BD15" s="160" t="s">
        <v>125</v>
      </c>
      <c r="BE15" s="198"/>
      <c r="BF15" s="120"/>
      <c r="BG15" s="96"/>
      <c r="BH15" s="116"/>
      <c r="BI15" s="96"/>
      <c r="BJ15" s="96">
        <f t="shared" si="5"/>
        <v>0</v>
      </c>
      <c r="BK15" s="96">
        <f t="shared" si="25"/>
        <v>0</v>
      </c>
      <c r="BL15" s="190">
        <f t="shared" si="26"/>
        <v>0</v>
      </c>
      <c r="BM15" s="198">
        <v>38</v>
      </c>
      <c r="BN15" s="96">
        <v>54.5</v>
      </c>
      <c r="BO15" s="209">
        <f t="shared" si="27"/>
        <v>92.5</v>
      </c>
      <c r="BP15" s="224">
        <f t="shared" si="0"/>
        <v>413</v>
      </c>
      <c r="BQ15" s="96">
        <f t="shared" si="6"/>
        <v>82.6</v>
      </c>
      <c r="BR15" s="209" t="str">
        <f t="shared" si="7"/>
        <v>A2</v>
      </c>
    </row>
    <row r="16" spans="1:70" ht="30" customHeight="1" x14ac:dyDescent="0.25">
      <c r="A16" s="96">
        <v>9</v>
      </c>
      <c r="B16" s="160" t="s">
        <v>126</v>
      </c>
      <c r="C16" s="130">
        <v>10.5</v>
      </c>
      <c r="D16" s="96">
        <v>17.625</v>
      </c>
      <c r="E16" s="107">
        <f t="shared" si="8"/>
        <v>28.125</v>
      </c>
      <c r="F16" s="108">
        <v>43</v>
      </c>
      <c r="G16" s="96">
        <v>20</v>
      </c>
      <c r="H16" s="96">
        <f t="shared" si="9"/>
        <v>63</v>
      </c>
      <c r="I16" s="96">
        <f t="shared" si="10"/>
        <v>31.5</v>
      </c>
      <c r="J16" s="190">
        <f t="shared" si="11"/>
        <v>59.625</v>
      </c>
      <c r="K16" s="198">
        <v>14.5</v>
      </c>
      <c r="L16" s="107">
        <v>21</v>
      </c>
      <c r="M16" s="107">
        <f t="shared" si="28"/>
        <v>35.5</v>
      </c>
      <c r="N16" s="110">
        <v>45</v>
      </c>
      <c r="O16" s="96">
        <v>30</v>
      </c>
      <c r="P16" s="96">
        <f t="shared" si="33"/>
        <v>75</v>
      </c>
      <c r="Q16" s="96">
        <f t="shared" si="12"/>
        <v>37.5</v>
      </c>
      <c r="R16" s="190">
        <f t="shared" si="13"/>
        <v>73</v>
      </c>
      <c r="S16" s="197">
        <v>9</v>
      </c>
      <c r="T16" s="160" t="s">
        <v>126</v>
      </c>
      <c r="U16" s="130">
        <v>14</v>
      </c>
      <c r="V16" s="107">
        <v>15.75</v>
      </c>
      <c r="W16" s="109">
        <f t="shared" si="1"/>
        <v>29.75</v>
      </c>
      <c r="X16" s="96">
        <v>40.5</v>
      </c>
      <c r="Y16" s="96">
        <v>18</v>
      </c>
      <c r="Z16" s="96">
        <f t="shared" si="14"/>
        <v>58.5</v>
      </c>
      <c r="AA16" s="96">
        <f t="shared" si="15"/>
        <v>29.25</v>
      </c>
      <c r="AB16" s="190">
        <f t="shared" si="16"/>
        <v>59</v>
      </c>
      <c r="AC16" s="198">
        <v>18</v>
      </c>
      <c r="AD16" s="118">
        <v>20.625</v>
      </c>
      <c r="AE16" s="107">
        <f t="shared" si="17"/>
        <v>38.625</v>
      </c>
      <c r="AF16" s="108">
        <v>47</v>
      </c>
      <c r="AG16" s="96">
        <v>19</v>
      </c>
      <c r="AH16" s="96">
        <f t="shared" si="2"/>
        <v>66</v>
      </c>
      <c r="AI16" s="96">
        <f t="shared" si="18"/>
        <v>33</v>
      </c>
      <c r="AJ16" s="209">
        <f t="shared" si="19"/>
        <v>71.625</v>
      </c>
      <c r="AK16" s="197">
        <v>9</v>
      </c>
      <c r="AL16" s="160" t="s">
        <v>126</v>
      </c>
      <c r="AM16" s="198">
        <v>12</v>
      </c>
      <c r="AN16" s="119">
        <v>16.714285714285715</v>
      </c>
      <c r="AO16" s="109">
        <f t="shared" si="20"/>
        <v>28.714285714285715</v>
      </c>
      <c r="AP16" s="114">
        <v>43</v>
      </c>
      <c r="AQ16" s="109">
        <v>30</v>
      </c>
      <c r="AR16" s="109">
        <f t="shared" si="3"/>
        <v>73</v>
      </c>
      <c r="AS16" s="109">
        <f t="shared" si="21"/>
        <v>36.5</v>
      </c>
      <c r="AT16" s="190">
        <f t="shared" si="22"/>
        <v>65.214285714285722</v>
      </c>
      <c r="AU16" s="198"/>
      <c r="AV16" s="119"/>
      <c r="AW16" s="109">
        <f t="shared" si="29"/>
        <v>0</v>
      </c>
      <c r="AX16" s="116"/>
      <c r="AY16" s="96"/>
      <c r="AZ16" s="96">
        <f t="shared" si="30"/>
        <v>0</v>
      </c>
      <c r="BA16" s="96">
        <f t="shared" si="31"/>
        <v>0</v>
      </c>
      <c r="BB16" s="190">
        <f t="shared" si="32"/>
        <v>21.3125</v>
      </c>
      <c r="BC16" s="224">
        <v>9</v>
      </c>
      <c r="BD16" s="160" t="s">
        <v>126</v>
      </c>
      <c r="BE16" s="198"/>
      <c r="BF16" s="110"/>
      <c r="BG16" s="96"/>
      <c r="BH16" s="116"/>
      <c r="BI16" s="96"/>
      <c r="BJ16" s="96">
        <f t="shared" si="5"/>
        <v>0</v>
      </c>
      <c r="BK16" s="96">
        <f t="shared" si="25"/>
        <v>0</v>
      </c>
      <c r="BL16" s="190">
        <f t="shared" si="26"/>
        <v>0</v>
      </c>
      <c r="BM16" s="198">
        <v>9</v>
      </c>
      <c r="BN16" s="96">
        <v>51</v>
      </c>
      <c r="BO16" s="209">
        <f t="shared" si="27"/>
        <v>60</v>
      </c>
      <c r="BP16" s="224">
        <f t="shared" si="0"/>
        <v>335.5</v>
      </c>
      <c r="BQ16" s="96">
        <f t="shared" si="6"/>
        <v>67.100000000000009</v>
      </c>
      <c r="BR16" s="209" t="str">
        <f t="shared" si="7"/>
        <v>B2</v>
      </c>
    </row>
    <row r="17" spans="1:70" ht="30" customHeight="1" x14ac:dyDescent="0.25">
      <c r="A17" s="96">
        <v>10</v>
      </c>
      <c r="B17" s="185" t="s">
        <v>127</v>
      </c>
      <c r="C17" s="130">
        <v>8.5</v>
      </c>
      <c r="D17" s="96">
        <v>10.125</v>
      </c>
      <c r="E17" s="107">
        <f t="shared" si="8"/>
        <v>18.625</v>
      </c>
      <c r="F17" s="108">
        <v>39</v>
      </c>
      <c r="G17" s="96">
        <v>20</v>
      </c>
      <c r="H17" s="96">
        <f t="shared" si="9"/>
        <v>59</v>
      </c>
      <c r="I17" s="96">
        <f t="shared" si="10"/>
        <v>29.5</v>
      </c>
      <c r="J17" s="190">
        <f t="shared" si="11"/>
        <v>48.125</v>
      </c>
      <c r="K17" s="198"/>
      <c r="L17" s="107">
        <v>0</v>
      </c>
      <c r="M17" s="107">
        <f t="shared" si="28"/>
        <v>0</v>
      </c>
      <c r="N17" s="123"/>
      <c r="O17" s="96"/>
      <c r="P17" s="96">
        <f t="shared" si="33"/>
        <v>0</v>
      </c>
      <c r="Q17" s="96">
        <f t="shared" si="12"/>
        <v>0</v>
      </c>
      <c r="R17" s="190">
        <f t="shared" si="13"/>
        <v>0</v>
      </c>
      <c r="S17" s="197">
        <v>10</v>
      </c>
      <c r="T17" s="185" t="s">
        <v>127</v>
      </c>
      <c r="U17" s="130">
        <v>12</v>
      </c>
      <c r="V17" s="107">
        <v>10.3125</v>
      </c>
      <c r="W17" s="109">
        <f t="shared" si="1"/>
        <v>22.3125</v>
      </c>
      <c r="X17" s="96">
        <v>27</v>
      </c>
      <c r="Y17" s="96">
        <v>17</v>
      </c>
      <c r="Z17" s="96">
        <f t="shared" si="14"/>
        <v>44</v>
      </c>
      <c r="AA17" s="96">
        <f t="shared" si="15"/>
        <v>22</v>
      </c>
      <c r="AB17" s="190">
        <f t="shared" si="16"/>
        <v>44.3125</v>
      </c>
      <c r="AC17" s="198">
        <v>9</v>
      </c>
      <c r="AD17" s="112">
        <v>9.375</v>
      </c>
      <c r="AE17" s="107">
        <f t="shared" si="17"/>
        <v>18.375</v>
      </c>
      <c r="AF17" s="108">
        <v>23</v>
      </c>
      <c r="AG17" s="96">
        <v>16</v>
      </c>
      <c r="AH17" s="96">
        <f t="shared" si="2"/>
        <v>39</v>
      </c>
      <c r="AI17" s="96">
        <f t="shared" si="18"/>
        <v>19.5</v>
      </c>
      <c r="AJ17" s="209">
        <f t="shared" si="19"/>
        <v>37.875</v>
      </c>
      <c r="AK17" s="197">
        <v>10</v>
      </c>
      <c r="AL17" s="185" t="s">
        <v>127</v>
      </c>
      <c r="AM17" s="198">
        <v>9.5</v>
      </c>
      <c r="AN17" s="119">
        <v>11.571428571428571</v>
      </c>
      <c r="AO17" s="109">
        <f t="shared" si="20"/>
        <v>21.071428571428569</v>
      </c>
      <c r="AP17" s="114">
        <v>41</v>
      </c>
      <c r="AQ17" s="109">
        <v>30</v>
      </c>
      <c r="AR17" s="109">
        <f t="shared" si="3"/>
        <v>71</v>
      </c>
      <c r="AS17" s="109">
        <f t="shared" si="21"/>
        <v>35.5</v>
      </c>
      <c r="AT17" s="190">
        <f t="shared" si="22"/>
        <v>56.571428571428569</v>
      </c>
      <c r="AU17" s="198">
        <v>11</v>
      </c>
      <c r="AV17" s="119">
        <v>10.3125</v>
      </c>
      <c r="AW17" s="109">
        <f t="shared" si="29"/>
        <v>21.3125</v>
      </c>
      <c r="AX17" s="116">
        <v>33</v>
      </c>
      <c r="AY17" s="96">
        <v>17</v>
      </c>
      <c r="AZ17" s="96">
        <f t="shared" si="30"/>
        <v>50</v>
      </c>
      <c r="BA17" s="96">
        <f t="shared" si="31"/>
        <v>25</v>
      </c>
      <c r="BB17" s="190">
        <f t="shared" si="32"/>
        <v>25</v>
      </c>
      <c r="BC17" s="224">
        <v>10</v>
      </c>
      <c r="BD17" s="185" t="s">
        <v>127</v>
      </c>
      <c r="BE17" s="198"/>
      <c r="BF17" s="110"/>
      <c r="BG17" s="96"/>
      <c r="BH17" s="116"/>
      <c r="BI17" s="96"/>
      <c r="BJ17" s="96">
        <f t="shared" si="5"/>
        <v>0</v>
      </c>
      <c r="BK17" s="96">
        <f t="shared" si="25"/>
        <v>0</v>
      </c>
      <c r="BL17" s="190">
        <f t="shared" si="26"/>
        <v>0</v>
      </c>
      <c r="BM17" s="198">
        <v>32</v>
      </c>
      <c r="BN17" s="96">
        <v>59.5</v>
      </c>
      <c r="BO17" s="209">
        <f t="shared" si="27"/>
        <v>91.5</v>
      </c>
      <c r="BP17" s="224">
        <f t="shared" si="0"/>
        <v>213</v>
      </c>
      <c r="BQ17" s="96">
        <f t="shared" si="6"/>
        <v>42.6</v>
      </c>
      <c r="BR17" s="209" t="str">
        <f t="shared" si="7"/>
        <v>C2</v>
      </c>
    </row>
    <row r="18" spans="1:70" ht="30" customHeight="1" x14ac:dyDescent="0.25">
      <c r="A18" s="96">
        <v>11</v>
      </c>
      <c r="B18" s="160" t="s">
        <v>128</v>
      </c>
      <c r="C18" s="130">
        <v>13</v>
      </c>
      <c r="D18" s="96">
        <v>23.625</v>
      </c>
      <c r="E18" s="107">
        <f t="shared" si="8"/>
        <v>36.625</v>
      </c>
      <c r="F18" s="108">
        <v>57.5</v>
      </c>
      <c r="G18" s="96">
        <v>20</v>
      </c>
      <c r="H18" s="96">
        <f t="shared" si="9"/>
        <v>77.5</v>
      </c>
      <c r="I18" s="96">
        <f t="shared" si="10"/>
        <v>38.75</v>
      </c>
      <c r="J18" s="190">
        <f t="shared" si="11"/>
        <v>75.375</v>
      </c>
      <c r="K18" s="198">
        <v>16</v>
      </c>
      <c r="L18" s="107">
        <v>24.642857142857142</v>
      </c>
      <c r="M18" s="107">
        <f t="shared" si="28"/>
        <v>40.642857142857139</v>
      </c>
      <c r="N18" s="110">
        <v>62</v>
      </c>
      <c r="O18" s="96">
        <v>30</v>
      </c>
      <c r="P18" s="96">
        <f t="shared" si="33"/>
        <v>92</v>
      </c>
      <c r="Q18" s="96">
        <f t="shared" si="12"/>
        <v>46</v>
      </c>
      <c r="R18" s="190">
        <f t="shared" si="13"/>
        <v>86.642857142857139</v>
      </c>
      <c r="S18" s="197">
        <v>11</v>
      </c>
      <c r="T18" s="160" t="s">
        <v>128</v>
      </c>
      <c r="U18" s="204"/>
      <c r="V18" s="107"/>
      <c r="W18" s="124"/>
      <c r="X18" s="124"/>
      <c r="Y18" s="124"/>
      <c r="Z18" s="124"/>
      <c r="AA18" s="124"/>
      <c r="AB18" s="205"/>
      <c r="AC18" s="198">
        <v>20</v>
      </c>
      <c r="AD18" s="118">
        <v>27.9375</v>
      </c>
      <c r="AE18" s="107">
        <f t="shared" si="17"/>
        <v>47.9375</v>
      </c>
      <c r="AF18" s="108">
        <v>70.5</v>
      </c>
      <c r="AG18" s="96">
        <v>17</v>
      </c>
      <c r="AH18" s="96">
        <f t="shared" si="2"/>
        <v>87.5</v>
      </c>
      <c r="AI18" s="96">
        <f t="shared" si="18"/>
        <v>43.75</v>
      </c>
      <c r="AJ18" s="209">
        <f t="shared" si="19"/>
        <v>91.6875</v>
      </c>
      <c r="AK18" s="197">
        <v>11</v>
      </c>
      <c r="AL18" s="160" t="s">
        <v>128</v>
      </c>
      <c r="AM18" s="198">
        <v>16</v>
      </c>
      <c r="AN18" s="119">
        <v>25.5</v>
      </c>
      <c r="AO18" s="109">
        <f t="shared" si="20"/>
        <v>41.5</v>
      </c>
      <c r="AP18" s="114">
        <v>57</v>
      </c>
      <c r="AQ18" s="109">
        <v>30</v>
      </c>
      <c r="AR18" s="109">
        <f t="shared" si="3"/>
        <v>87</v>
      </c>
      <c r="AS18" s="109">
        <f t="shared" si="21"/>
        <v>43.5</v>
      </c>
      <c r="AT18" s="190">
        <f t="shared" si="22"/>
        <v>85</v>
      </c>
      <c r="AU18" s="199"/>
      <c r="AV18" s="119"/>
      <c r="AW18" s="109">
        <f t="shared" si="29"/>
        <v>0</v>
      </c>
      <c r="AX18" s="116"/>
      <c r="AY18" s="96"/>
      <c r="AZ18" s="96">
        <f t="shared" si="30"/>
        <v>0</v>
      </c>
      <c r="BA18" s="96">
        <f t="shared" si="31"/>
        <v>0</v>
      </c>
      <c r="BB18" s="190">
        <f t="shared" si="32"/>
        <v>0</v>
      </c>
      <c r="BC18" s="224">
        <v>11</v>
      </c>
      <c r="BD18" s="160" t="s">
        <v>128</v>
      </c>
      <c r="BE18" s="130">
        <v>19</v>
      </c>
      <c r="BF18" s="125">
        <v>28.6875</v>
      </c>
      <c r="BG18" s="96">
        <f>SUM(BE18:BF18)</f>
        <v>47.6875</v>
      </c>
      <c r="BH18" s="116">
        <v>73</v>
      </c>
      <c r="BI18" s="96">
        <v>19</v>
      </c>
      <c r="BJ18" s="96">
        <f t="shared" si="5"/>
        <v>92</v>
      </c>
      <c r="BK18" s="96">
        <f t="shared" si="25"/>
        <v>46</v>
      </c>
      <c r="BL18" s="190">
        <f t="shared" si="26"/>
        <v>93.6875</v>
      </c>
      <c r="BM18" s="199">
        <v>40</v>
      </c>
      <c r="BN18" s="46">
        <v>60</v>
      </c>
      <c r="BO18" s="209">
        <f t="shared" si="27"/>
        <v>100</v>
      </c>
      <c r="BP18" s="224">
        <f t="shared" si="0"/>
        <v>344</v>
      </c>
      <c r="BQ18" s="96">
        <f t="shared" si="6"/>
        <v>68.8</v>
      </c>
      <c r="BR18" s="209" t="str">
        <f t="shared" si="7"/>
        <v>B2</v>
      </c>
    </row>
    <row r="19" spans="1:70" ht="30" customHeight="1" x14ac:dyDescent="0.25">
      <c r="A19" s="96">
        <v>12</v>
      </c>
      <c r="B19" s="186" t="s">
        <v>129</v>
      </c>
      <c r="C19" s="130">
        <v>10.5</v>
      </c>
      <c r="D19" s="96">
        <v>17.25</v>
      </c>
      <c r="E19" s="107">
        <f t="shared" si="8"/>
        <v>27.75</v>
      </c>
      <c r="F19" s="108">
        <v>48</v>
      </c>
      <c r="G19" s="96">
        <v>20</v>
      </c>
      <c r="H19" s="96">
        <f t="shared" si="9"/>
        <v>68</v>
      </c>
      <c r="I19" s="96">
        <f t="shared" si="10"/>
        <v>34</v>
      </c>
      <c r="J19" s="190">
        <f t="shared" si="11"/>
        <v>61.75</v>
      </c>
      <c r="K19" s="198">
        <v>16</v>
      </c>
      <c r="L19" s="107">
        <v>17.142857142857142</v>
      </c>
      <c r="M19" s="107">
        <f t="shared" si="28"/>
        <v>33.142857142857139</v>
      </c>
      <c r="N19" s="110">
        <v>36</v>
      </c>
      <c r="O19" s="96">
        <v>28</v>
      </c>
      <c r="P19" s="96">
        <f t="shared" si="33"/>
        <v>64</v>
      </c>
      <c r="Q19" s="96">
        <f t="shared" si="12"/>
        <v>32</v>
      </c>
      <c r="R19" s="190">
        <f t="shared" si="13"/>
        <v>65.142857142857139</v>
      </c>
      <c r="S19" s="197">
        <v>12</v>
      </c>
      <c r="T19" s="186" t="s">
        <v>129</v>
      </c>
      <c r="U19" s="204"/>
      <c r="V19" s="107"/>
      <c r="W19" s="124"/>
      <c r="X19" s="124"/>
      <c r="Y19" s="124"/>
      <c r="Z19" s="124"/>
      <c r="AA19" s="124"/>
      <c r="AB19" s="205"/>
      <c r="AC19" s="198">
        <v>16</v>
      </c>
      <c r="AD19" s="118">
        <v>14.0625</v>
      </c>
      <c r="AE19" s="107">
        <f t="shared" si="17"/>
        <v>30.0625</v>
      </c>
      <c r="AF19" s="108">
        <v>45.5</v>
      </c>
      <c r="AG19" s="96">
        <v>18</v>
      </c>
      <c r="AH19" s="96">
        <f t="shared" si="2"/>
        <v>63.5</v>
      </c>
      <c r="AI19" s="96">
        <f t="shared" si="18"/>
        <v>31.75</v>
      </c>
      <c r="AJ19" s="209">
        <f t="shared" si="19"/>
        <v>61.8125</v>
      </c>
      <c r="AK19" s="197">
        <v>12</v>
      </c>
      <c r="AL19" s="186" t="s">
        <v>129</v>
      </c>
      <c r="AM19" s="198">
        <v>13.5</v>
      </c>
      <c r="AN19" s="119">
        <v>12.428571428571429</v>
      </c>
      <c r="AO19" s="109">
        <f t="shared" si="20"/>
        <v>25.928571428571431</v>
      </c>
      <c r="AP19" s="114">
        <v>46.5</v>
      </c>
      <c r="AQ19" s="109">
        <v>30</v>
      </c>
      <c r="AR19" s="109">
        <f t="shared" si="3"/>
        <v>76.5</v>
      </c>
      <c r="AS19" s="109">
        <f t="shared" si="21"/>
        <v>38.25</v>
      </c>
      <c r="AT19" s="190">
        <f t="shared" si="22"/>
        <v>64.178571428571431</v>
      </c>
      <c r="AU19" s="198"/>
      <c r="AV19" s="119"/>
      <c r="AW19" s="109">
        <f t="shared" si="29"/>
        <v>0</v>
      </c>
      <c r="AX19" s="116"/>
      <c r="AY19" s="96"/>
      <c r="AZ19" s="96">
        <f t="shared" si="30"/>
        <v>0</v>
      </c>
      <c r="BA19" s="96">
        <f t="shared" si="31"/>
        <v>0</v>
      </c>
      <c r="BB19" s="190">
        <f t="shared" si="32"/>
        <v>24.75</v>
      </c>
      <c r="BC19" s="224">
        <v>12</v>
      </c>
      <c r="BD19" s="186" t="s">
        <v>129</v>
      </c>
      <c r="BE19" s="140">
        <v>13</v>
      </c>
      <c r="BF19" s="218">
        <v>21.375</v>
      </c>
      <c r="BG19" s="96">
        <f>SUM(BE19:BF19)</f>
        <v>34.375</v>
      </c>
      <c r="BH19" s="116">
        <v>50.5</v>
      </c>
      <c r="BI19" s="96">
        <v>16</v>
      </c>
      <c r="BJ19" s="96">
        <f t="shared" si="5"/>
        <v>66.5</v>
      </c>
      <c r="BK19" s="96">
        <f t="shared" si="25"/>
        <v>33.25</v>
      </c>
      <c r="BL19" s="190">
        <f t="shared" si="26"/>
        <v>67.625</v>
      </c>
      <c r="BM19" s="198">
        <v>33</v>
      </c>
      <c r="BN19" s="39">
        <v>51</v>
      </c>
      <c r="BO19" s="209">
        <f t="shared" si="27"/>
        <v>84</v>
      </c>
      <c r="BP19" s="224">
        <f t="shared" si="0"/>
        <v>272</v>
      </c>
      <c r="BQ19" s="96">
        <f t="shared" si="6"/>
        <v>54.400000000000006</v>
      </c>
      <c r="BR19" s="209" t="str">
        <f t="shared" si="7"/>
        <v>C1</v>
      </c>
    </row>
    <row r="20" spans="1:70" ht="30" customHeight="1" x14ac:dyDescent="0.25">
      <c r="A20" s="96">
        <v>13</v>
      </c>
      <c r="B20" s="186" t="s">
        <v>130</v>
      </c>
      <c r="C20" s="130">
        <v>7.5</v>
      </c>
      <c r="D20" s="96">
        <v>16.3125</v>
      </c>
      <c r="E20" s="107">
        <f t="shared" si="8"/>
        <v>23.8125</v>
      </c>
      <c r="F20" s="108">
        <v>36</v>
      </c>
      <c r="G20" s="96">
        <v>20</v>
      </c>
      <c r="H20" s="96">
        <f t="shared" si="9"/>
        <v>56</v>
      </c>
      <c r="I20" s="96">
        <f t="shared" si="10"/>
        <v>28</v>
      </c>
      <c r="J20" s="190">
        <f t="shared" si="11"/>
        <v>51.8125</v>
      </c>
      <c r="K20" s="198"/>
      <c r="L20" s="107"/>
      <c r="M20" s="107"/>
      <c r="N20" s="126"/>
      <c r="O20" s="96"/>
      <c r="P20" s="96"/>
      <c r="Q20" s="96"/>
      <c r="R20" s="190"/>
      <c r="S20" s="197">
        <v>13</v>
      </c>
      <c r="T20" s="186" t="s">
        <v>130</v>
      </c>
      <c r="U20" s="130">
        <v>7</v>
      </c>
      <c r="V20" s="107">
        <v>8.25</v>
      </c>
      <c r="W20" s="96">
        <f t="shared" ref="W8:W22" si="34">SUM(U20:U20)</f>
        <v>7</v>
      </c>
      <c r="X20" s="96">
        <v>23.5</v>
      </c>
      <c r="Y20" s="96">
        <v>16</v>
      </c>
      <c r="Z20" s="96">
        <f t="shared" si="14"/>
        <v>39.5</v>
      </c>
      <c r="AA20" s="96">
        <f t="shared" si="15"/>
        <v>19.75</v>
      </c>
      <c r="AB20" s="190">
        <f t="shared" si="16"/>
        <v>26.75</v>
      </c>
      <c r="AC20" s="200">
        <v>3.5</v>
      </c>
      <c r="AD20" s="112">
        <v>4.3125</v>
      </c>
      <c r="AE20" s="107">
        <f t="shared" si="17"/>
        <v>7.8125</v>
      </c>
      <c r="AF20" s="127">
        <v>8</v>
      </c>
      <c r="AG20" s="96">
        <v>12</v>
      </c>
      <c r="AH20" s="96">
        <f t="shared" si="2"/>
        <v>20</v>
      </c>
      <c r="AI20" s="96">
        <f t="shared" si="18"/>
        <v>10</v>
      </c>
      <c r="AJ20" s="209">
        <f t="shared" si="19"/>
        <v>17.8125</v>
      </c>
      <c r="AK20" s="197">
        <v>13</v>
      </c>
      <c r="AL20" s="186" t="s">
        <v>130</v>
      </c>
      <c r="AM20" s="198">
        <v>6.5</v>
      </c>
      <c r="AN20" s="113">
        <v>9.8571428571428577</v>
      </c>
      <c r="AO20" s="109">
        <f t="shared" si="20"/>
        <v>16.357142857142858</v>
      </c>
      <c r="AP20" s="114">
        <v>26.5</v>
      </c>
      <c r="AQ20" s="109">
        <v>29</v>
      </c>
      <c r="AR20" s="109">
        <f t="shared" si="3"/>
        <v>55.5</v>
      </c>
      <c r="AS20" s="109">
        <f t="shared" si="21"/>
        <v>27.75</v>
      </c>
      <c r="AT20" s="190">
        <f t="shared" si="22"/>
        <v>44.107142857142861</v>
      </c>
      <c r="AU20" s="198">
        <v>18</v>
      </c>
      <c r="AV20" s="113">
        <v>6.75</v>
      </c>
      <c r="AW20" s="109">
        <f t="shared" si="29"/>
        <v>24.75</v>
      </c>
      <c r="AX20" s="116">
        <v>20.5</v>
      </c>
      <c r="AY20" s="96">
        <v>16</v>
      </c>
      <c r="AZ20" s="96">
        <f t="shared" si="30"/>
        <v>36.5</v>
      </c>
      <c r="BA20" s="96">
        <f t="shared" si="31"/>
        <v>18.25</v>
      </c>
      <c r="BB20" s="190">
        <f t="shared" si="32"/>
        <v>24.25</v>
      </c>
      <c r="BC20" s="224">
        <v>13</v>
      </c>
      <c r="BD20" s="186" t="s">
        <v>130</v>
      </c>
      <c r="BE20" s="140"/>
      <c r="BF20" s="105"/>
      <c r="BG20" s="96"/>
      <c r="BH20" s="116"/>
      <c r="BI20" s="96"/>
      <c r="BJ20" s="96">
        <f t="shared" si="5"/>
        <v>0</v>
      </c>
      <c r="BK20" s="96">
        <f t="shared" si="25"/>
        <v>0</v>
      </c>
      <c r="BL20" s="190">
        <f t="shared" si="26"/>
        <v>0</v>
      </c>
      <c r="BM20" s="207">
        <v>10</v>
      </c>
      <c r="BN20" s="96">
        <v>30.5</v>
      </c>
      <c r="BO20" s="209">
        <f t="shared" si="27"/>
        <v>40.5</v>
      </c>
      <c r="BP20" s="224">
        <f t="shared" si="0"/>
        <v>171</v>
      </c>
      <c r="BQ20" s="96">
        <f t="shared" si="6"/>
        <v>34.200000000000003</v>
      </c>
      <c r="BR20" s="209" t="str">
        <f t="shared" si="7"/>
        <v>D</v>
      </c>
    </row>
    <row r="21" spans="1:70" ht="30" customHeight="1" x14ac:dyDescent="0.25">
      <c r="A21" s="96">
        <v>14</v>
      </c>
      <c r="B21" s="186" t="s">
        <v>131</v>
      </c>
      <c r="C21" s="130">
        <v>7</v>
      </c>
      <c r="D21" s="96">
        <v>11.4375</v>
      </c>
      <c r="E21" s="107">
        <f t="shared" si="8"/>
        <v>18.4375</v>
      </c>
      <c r="F21" s="108">
        <v>42</v>
      </c>
      <c r="G21" s="96">
        <v>20</v>
      </c>
      <c r="H21" s="96">
        <f t="shared" si="9"/>
        <v>62</v>
      </c>
      <c r="I21" s="96">
        <f t="shared" si="10"/>
        <v>31</v>
      </c>
      <c r="J21" s="190">
        <f t="shared" si="11"/>
        <v>49.4375</v>
      </c>
      <c r="K21" s="200">
        <v>4.5</v>
      </c>
      <c r="L21" s="107"/>
      <c r="M21" s="107">
        <f>SUM(K21:L21)</f>
        <v>4.5</v>
      </c>
      <c r="N21" s="115">
        <v>21.5</v>
      </c>
      <c r="O21" s="96">
        <v>23</v>
      </c>
      <c r="P21" s="96">
        <f t="shared" si="33"/>
        <v>44.5</v>
      </c>
      <c r="Q21" s="96">
        <f t="shared" si="12"/>
        <v>22.25</v>
      </c>
      <c r="R21" s="190">
        <f t="shared" si="13"/>
        <v>26.75</v>
      </c>
      <c r="S21" s="197">
        <v>14</v>
      </c>
      <c r="T21" s="186" t="s">
        <v>131</v>
      </c>
      <c r="U21" s="130">
        <v>6.5</v>
      </c>
      <c r="V21" s="107">
        <v>7.5</v>
      </c>
      <c r="W21" s="96">
        <f t="shared" si="34"/>
        <v>6.5</v>
      </c>
      <c r="X21" s="96">
        <v>13.5</v>
      </c>
      <c r="Y21" s="96">
        <v>16</v>
      </c>
      <c r="Z21" s="96">
        <f t="shared" si="14"/>
        <v>29.5</v>
      </c>
      <c r="AA21" s="96">
        <f t="shared" si="15"/>
        <v>14.75</v>
      </c>
      <c r="AB21" s="190">
        <f t="shared" si="16"/>
        <v>21.25</v>
      </c>
      <c r="AC21" s="200">
        <v>4.5</v>
      </c>
      <c r="AD21" s="112">
        <v>4.875</v>
      </c>
      <c r="AE21" s="107">
        <f t="shared" si="17"/>
        <v>9.375</v>
      </c>
      <c r="AF21" s="127">
        <v>12</v>
      </c>
      <c r="AG21" s="96">
        <v>12</v>
      </c>
      <c r="AH21" s="96">
        <f t="shared" si="2"/>
        <v>24</v>
      </c>
      <c r="AI21" s="96">
        <f t="shared" si="18"/>
        <v>12</v>
      </c>
      <c r="AJ21" s="209">
        <f t="shared" si="19"/>
        <v>21.375</v>
      </c>
      <c r="AK21" s="197">
        <v>14</v>
      </c>
      <c r="AL21" s="186" t="s">
        <v>131</v>
      </c>
      <c r="AM21" s="198">
        <v>6.5</v>
      </c>
      <c r="AN21" s="119">
        <v>10.285714285714286</v>
      </c>
      <c r="AO21" s="109">
        <f t="shared" si="20"/>
        <v>16.785714285714285</v>
      </c>
      <c r="AP21" s="114">
        <v>25</v>
      </c>
      <c r="AQ21" s="109">
        <v>29</v>
      </c>
      <c r="AR21" s="109">
        <f t="shared" si="3"/>
        <v>54</v>
      </c>
      <c r="AS21" s="109">
        <f t="shared" si="21"/>
        <v>27</v>
      </c>
      <c r="AT21" s="190">
        <f t="shared" si="22"/>
        <v>43.785714285714285</v>
      </c>
      <c r="AU21" s="198">
        <v>6</v>
      </c>
      <c r="AV21" s="110"/>
      <c r="AW21" s="96">
        <f t="shared" si="29"/>
        <v>6</v>
      </c>
      <c r="AX21" s="116"/>
      <c r="AY21" s="96"/>
      <c r="AZ21" s="96">
        <f t="shared" si="30"/>
        <v>0</v>
      </c>
      <c r="BA21" s="96">
        <f t="shared" si="31"/>
        <v>0</v>
      </c>
      <c r="BB21" s="190">
        <f t="shared" si="32"/>
        <v>10.5</v>
      </c>
      <c r="BC21" s="224">
        <v>14</v>
      </c>
      <c r="BD21" s="186" t="s">
        <v>131</v>
      </c>
      <c r="BE21" s="198"/>
      <c r="BF21" s="110"/>
      <c r="BG21" s="96"/>
      <c r="BH21" s="116"/>
      <c r="BI21" s="96"/>
      <c r="BJ21" s="96">
        <f t="shared" si="5"/>
        <v>0</v>
      </c>
      <c r="BK21" s="96">
        <f t="shared" si="25"/>
        <v>0</v>
      </c>
      <c r="BL21" s="190">
        <f t="shared" si="26"/>
        <v>0</v>
      </c>
      <c r="BM21" s="198"/>
      <c r="BN21" s="96">
        <v>12.5</v>
      </c>
      <c r="BO21" s="209">
        <f t="shared" si="27"/>
        <v>12.5</v>
      </c>
      <c r="BP21" s="224">
        <f t="shared" si="0"/>
        <v>214</v>
      </c>
      <c r="BQ21" s="96">
        <f t="shared" si="6"/>
        <v>42.8</v>
      </c>
      <c r="BR21" s="209" t="str">
        <f t="shared" si="7"/>
        <v>C2</v>
      </c>
    </row>
    <row r="22" spans="1:70" ht="30" customHeight="1" thickBot="1" x14ac:dyDescent="0.3">
      <c r="A22" s="96">
        <v>15</v>
      </c>
      <c r="B22" s="160" t="s">
        <v>132</v>
      </c>
      <c r="C22" s="192"/>
      <c r="D22" s="193">
        <v>18.9375</v>
      </c>
      <c r="E22" s="194">
        <f t="shared" si="8"/>
        <v>18.9375</v>
      </c>
      <c r="F22" s="195">
        <v>39.5</v>
      </c>
      <c r="G22" s="193">
        <v>20</v>
      </c>
      <c r="H22" s="193">
        <f t="shared" si="9"/>
        <v>59.5</v>
      </c>
      <c r="I22" s="193">
        <f t="shared" si="10"/>
        <v>29.75</v>
      </c>
      <c r="J22" s="196">
        <f t="shared" si="11"/>
        <v>48.6875</v>
      </c>
      <c r="K22" s="201">
        <v>9</v>
      </c>
      <c r="L22" s="194">
        <v>8.5714285714285712</v>
      </c>
      <c r="M22" s="194">
        <f t="shared" si="28"/>
        <v>17.571428571428569</v>
      </c>
      <c r="N22" s="202">
        <v>37.5</v>
      </c>
      <c r="O22" s="193">
        <v>24</v>
      </c>
      <c r="P22" s="193">
        <f t="shared" si="33"/>
        <v>61.5</v>
      </c>
      <c r="Q22" s="193">
        <f t="shared" si="12"/>
        <v>30.75</v>
      </c>
      <c r="R22" s="196">
        <f t="shared" si="13"/>
        <v>48.321428571428569</v>
      </c>
      <c r="S22" s="197">
        <v>15</v>
      </c>
      <c r="T22" s="160" t="s">
        <v>132</v>
      </c>
      <c r="U22" s="132">
        <v>9.5</v>
      </c>
      <c r="V22" s="194">
        <v>11.0625</v>
      </c>
      <c r="W22" s="193">
        <f t="shared" si="34"/>
        <v>9.5</v>
      </c>
      <c r="X22" s="193">
        <v>40</v>
      </c>
      <c r="Y22" s="193">
        <v>17</v>
      </c>
      <c r="Z22" s="193">
        <f t="shared" si="14"/>
        <v>57</v>
      </c>
      <c r="AA22" s="193">
        <f t="shared" si="15"/>
        <v>28.5</v>
      </c>
      <c r="AB22" s="196">
        <f t="shared" si="16"/>
        <v>38</v>
      </c>
      <c r="AC22" s="201">
        <v>6</v>
      </c>
      <c r="AD22" s="210">
        <v>10.125</v>
      </c>
      <c r="AE22" s="107">
        <f t="shared" si="17"/>
        <v>16.125</v>
      </c>
      <c r="AF22" s="195">
        <v>15.5</v>
      </c>
      <c r="AG22" s="193">
        <v>14</v>
      </c>
      <c r="AH22" s="193">
        <f t="shared" si="2"/>
        <v>29.5</v>
      </c>
      <c r="AI22" s="193">
        <f t="shared" si="18"/>
        <v>14.75</v>
      </c>
      <c r="AJ22" s="211">
        <f t="shared" si="19"/>
        <v>30.875</v>
      </c>
      <c r="AK22" s="197">
        <v>15</v>
      </c>
      <c r="AL22" s="160" t="s">
        <v>132</v>
      </c>
      <c r="AM22" s="201">
        <v>8</v>
      </c>
      <c r="AN22" s="212">
        <v>13.714285714285714</v>
      </c>
      <c r="AO22" s="213">
        <f t="shared" si="20"/>
        <v>21.714285714285715</v>
      </c>
      <c r="AP22" s="214">
        <v>33.5</v>
      </c>
      <c r="AQ22" s="213">
        <v>30</v>
      </c>
      <c r="AR22" s="213">
        <f t="shared" si="3"/>
        <v>63.5</v>
      </c>
      <c r="AS22" s="213">
        <f t="shared" si="21"/>
        <v>31.75</v>
      </c>
      <c r="AT22" s="196">
        <f t="shared" si="22"/>
        <v>53.464285714285715</v>
      </c>
      <c r="AU22" s="201">
        <v>10.5</v>
      </c>
      <c r="AV22" s="202"/>
      <c r="AW22" s="215">
        <f t="shared" si="29"/>
        <v>10.5</v>
      </c>
      <c r="AX22" s="216"/>
      <c r="AY22" s="216"/>
      <c r="AZ22" s="216"/>
      <c r="BA22" s="216"/>
      <c r="BB22" s="217"/>
      <c r="BC22" s="225">
        <v>15</v>
      </c>
      <c r="BD22" s="226" t="s">
        <v>132</v>
      </c>
      <c r="BE22" s="201"/>
      <c r="BF22" s="202"/>
      <c r="BG22" s="193"/>
      <c r="BH22" s="219"/>
      <c r="BI22" s="193"/>
      <c r="BJ22" s="193">
        <f t="shared" si="5"/>
        <v>0</v>
      </c>
      <c r="BK22" s="193">
        <f t="shared" si="25"/>
        <v>0</v>
      </c>
      <c r="BL22" s="196">
        <f t="shared" si="26"/>
        <v>0</v>
      </c>
      <c r="BM22" s="201">
        <v>28</v>
      </c>
      <c r="BN22" s="193">
        <v>27</v>
      </c>
      <c r="BO22" s="211">
        <f t="shared" si="27"/>
        <v>55</v>
      </c>
      <c r="BP22" s="225">
        <f t="shared" si="0"/>
        <v>271</v>
      </c>
      <c r="BQ22" s="193">
        <f t="shared" si="6"/>
        <v>54.2</v>
      </c>
      <c r="BR22" s="211" t="str">
        <f t="shared" si="7"/>
        <v>C1</v>
      </c>
    </row>
  </sheetData>
  <mergeCells count="26">
    <mergeCell ref="F5:H5"/>
    <mergeCell ref="N5:P5"/>
    <mergeCell ref="X5:Z5"/>
    <mergeCell ref="BN5:BO5"/>
    <mergeCell ref="C4:J4"/>
    <mergeCell ref="U4:AB4"/>
    <mergeCell ref="AC4:AJ4"/>
    <mergeCell ref="BM4:BO4"/>
    <mergeCell ref="AU4:BB4"/>
    <mergeCell ref="K4:R4"/>
    <mergeCell ref="AM4:AT4"/>
    <mergeCell ref="BE4:BL4"/>
    <mergeCell ref="BP4:BR4"/>
    <mergeCell ref="S4:T4"/>
    <mergeCell ref="BC1:BR1"/>
    <mergeCell ref="BC2:BR2"/>
    <mergeCell ref="A3:R3"/>
    <mergeCell ref="S3:AJ3"/>
    <mergeCell ref="AK3:BB3"/>
    <mergeCell ref="BC3:BR3"/>
    <mergeCell ref="A2:R2"/>
    <mergeCell ref="S2:AJ2"/>
    <mergeCell ref="AK2:BB2"/>
    <mergeCell ref="A1:R1"/>
    <mergeCell ref="S1:AJ1"/>
    <mergeCell ref="AK1:BB1"/>
  </mergeCells>
  <pageMargins left="0.16" right="0.16" top="0.22" bottom="0.16" header="0.22" footer="0.16"/>
  <pageSetup paperSize="9" scale="99" orientation="landscape" r:id="rId1"/>
  <colBreaks count="3" manualBreakCount="3">
    <brk id="18" max="23" man="1"/>
    <brk id="36" max="23" man="1"/>
    <brk id="54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51"/>
  <sheetViews>
    <sheetView topLeftCell="A654" zoomScaleNormal="100" workbookViewId="0">
      <selection activeCell="E664" sqref="E664:H664"/>
    </sheetView>
  </sheetViews>
  <sheetFormatPr defaultColWidth="11.7109375" defaultRowHeight="39.950000000000003" customHeight="1" x14ac:dyDescent="0.3"/>
  <cols>
    <col min="1" max="1" width="11.7109375" style="229"/>
    <col min="2" max="2" width="23.7109375" style="229" customWidth="1"/>
    <col min="3" max="3" width="11.7109375" style="229"/>
    <col min="4" max="4" width="12.5703125" style="229" customWidth="1"/>
    <col min="5" max="7" width="11.7109375" style="229"/>
    <col min="8" max="8" width="15.7109375" style="229" customWidth="1"/>
    <col min="9" max="9" width="11.7109375" style="229"/>
    <col min="10" max="10" width="14.85546875" style="229" customWidth="1"/>
    <col min="11" max="11" width="17.85546875" style="229" customWidth="1"/>
    <col min="12" max="12" width="16.85546875" style="229" customWidth="1"/>
    <col min="13" max="13" width="18.140625" style="229" customWidth="1"/>
    <col min="14" max="14" width="13.85546875" style="229" customWidth="1"/>
    <col min="15" max="16384" width="11.7109375" style="229"/>
  </cols>
  <sheetData>
    <row r="1" spans="1:14" ht="39.950000000000003" customHeight="1" x14ac:dyDescent="0.4">
      <c r="A1" s="285"/>
      <c r="B1" s="439" t="s">
        <v>0</v>
      </c>
      <c r="C1" s="439"/>
      <c r="D1" s="439"/>
      <c r="E1" s="439"/>
      <c r="F1" s="439"/>
      <c r="G1" s="439"/>
      <c r="H1" s="439"/>
      <c r="I1" s="439" t="s">
        <v>1</v>
      </c>
      <c r="J1" s="439"/>
      <c r="K1" s="439"/>
      <c r="L1" s="439"/>
      <c r="M1" s="439"/>
      <c r="N1" s="440"/>
    </row>
    <row r="2" spans="1:14" ht="39.950000000000003" customHeight="1" x14ac:dyDescent="0.4">
      <c r="A2" s="418" t="s">
        <v>155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23"/>
    </row>
    <row r="3" spans="1:14" ht="39.950000000000003" customHeight="1" x14ac:dyDescent="0.4">
      <c r="A3" s="441" t="s">
        <v>156</v>
      </c>
      <c r="B3" s="442"/>
      <c r="C3" s="442"/>
      <c r="D3" s="442"/>
      <c r="E3" s="442"/>
      <c r="F3" s="412">
        <v>6005510660</v>
      </c>
      <c r="G3" s="412"/>
      <c r="H3" s="412"/>
      <c r="I3" s="231"/>
      <c r="J3" s="231"/>
      <c r="K3" s="231"/>
      <c r="L3" s="231"/>
      <c r="M3" s="231"/>
      <c r="N3" s="286"/>
    </row>
    <row r="4" spans="1:14" ht="39.950000000000003" customHeight="1" x14ac:dyDescent="0.4">
      <c r="A4" s="418" t="s">
        <v>86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23"/>
    </row>
    <row r="5" spans="1:14" ht="39.950000000000003" customHeight="1" x14ac:dyDescent="0.4">
      <c r="A5" s="414" t="s">
        <v>157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38"/>
    </row>
    <row r="6" spans="1:14" ht="39.950000000000003" customHeight="1" x14ac:dyDescent="0.4">
      <c r="A6" s="410" t="s">
        <v>6</v>
      </c>
      <c r="B6" s="411"/>
      <c r="C6" s="411"/>
      <c r="D6" s="411"/>
      <c r="E6" s="419" t="s">
        <v>141</v>
      </c>
      <c r="F6" s="419"/>
      <c r="G6" s="419"/>
      <c r="H6" s="419"/>
      <c r="I6" s="412">
        <v>1</v>
      </c>
      <c r="J6" s="412"/>
      <c r="K6" s="412"/>
      <c r="L6" s="412"/>
      <c r="M6" s="412"/>
      <c r="N6" s="413"/>
    </row>
    <row r="7" spans="1:14" ht="39.950000000000003" customHeight="1" x14ac:dyDescent="0.4">
      <c r="A7" s="410" t="s">
        <v>8</v>
      </c>
      <c r="B7" s="411"/>
      <c r="C7" s="411"/>
      <c r="D7" s="411"/>
      <c r="E7" s="419" t="s">
        <v>152</v>
      </c>
      <c r="F7" s="419"/>
      <c r="G7" s="419"/>
      <c r="H7" s="419"/>
      <c r="I7" s="416"/>
      <c r="J7" s="416"/>
      <c r="K7" s="416"/>
      <c r="L7" s="416"/>
      <c r="M7" s="416"/>
      <c r="N7" s="417"/>
    </row>
    <row r="8" spans="1:14" ht="39.950000000000003" customHeight="1" x14ac:dyDescent="0.4">
      <c r="A8" s="410" t="s">
        <v>10</v>
      </c>
      <c r="B8" s="411"/>
      <c r="C8" s="411"/>
      <c r="D8" s="411"/>
      <c r="E8" s="443" t="s">
        <v>185</v>
      </c>
      <c r="F8" s="443"/>
      <c r="G8" s="443"/>
      <c r="H8" s="443"/>
      <c r="I8" s="416"/>
      <c r="J8" s="416"/>
      <c r="K8" s="416"/>
      <c r="L8" s="416"/>
      <c r="M8" s="416"/>
      <c r="N8" s="417"/>
    </row>
    <row r="9" spans="1:14" ht="39.950000000000003" customHeight="1" x14ac:dyDescent="0.4">
      <c r="A9" s="410" t="s">
        <v>12</v>
      </c>
      <c r="B9" s="411"/>
      <c r="C9" s="411"/>
      <c r="D9" s="411"/>
      <c r="E9" s="428" t="s">
        <v>186</v>
      </c>
      <c r="F9" s="428"/>
      <c r="G9" s="428"/>
      <c r="H9" s="428"/>
      <c r="I9" s="416"/>
      <c r="J9" s="416"/>
      <c r="K9" s="416"/>
      <c r="L9" s="416"/>
      <c r="M9" s="416"/>
      <c r="N9" s="417"/>
    </row>
    <row r="10" spans="1:14" ht="39.950000000000003" customHeight="1" x14ac:dyDescent="0.4">
      <c r="A10" s="418" t="s">
        <v>15</v>
      </c>
      <c r="B10" s="419"/>
      <c r="C10" s="419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23"/>
    </row>
    <row r="11" spans="1:14" ht="39.950000000000003" customHeight="1" x14ac:dyDescent="0.3">
      <c r="A11" s="444" t="s">
        <v>158</v>
      </c>
      <c r="B11" s="428" t="s">
        <v>159</v>
      </c>
      <c r="C11" s="428"/>
      <c r="D11" s="428" t="s">
        <v>160</v>
      </c>
      <c r="E11" s="428"/>
      <c r="F11" s="429" t="s">
        <v>62</v>
      </c>
      <c r="G11" s="429"/>
      <c r="H11" s="429"/>
      <c r="I11" s="430" t="s">
        <v>161</v>
      </c>
      <c r="J11" s="430"/>
      <c r="K11" s="430"/>
      <c r="L11" s="237"/>
      <c r="M11" s="237"/>
      <c r="N11" s="290" t="s">
        <v>21</v>
      </c>
    </row>
    <row r="12" spans="1:14" ht="78" customHeight="1" x14ac:dyDescent="0.3">
      <c r="A12" s="444"/>
      <c r="B12" s="428"/>
      <c r="C12" s="428"/>
      <c r="D12" s="236" t="s">
        <v>59</v>
      </c>
      <c r="E12" s="236" t="s">
        <v>60</v>
      </c>
      <c r="F12" s="238" t="s">
        <v>59</v>
      </c>
      <c r="G12" s="238" t="s">
        <v>60</v>
      </c>
      <c r="H12" s="236" t="s">
        <v>162</v>
      </c>
      <c r="I12" s="238" t="s">
        <v>59</v>
      </c>
      <c r="J12" s="238" t="s">
        <v>60</v>
      </c>
      <c r="K12" s="236" t="s">
        <v>65</v>
      </c>
      <c r="L12" s="236" t="s">
        <v>161</v>
      </c>
      <c r="M12" s="236" t="s">
        <v>163</v>
      </c>
      <c r="N12" s="291" t="s">
        <v>24</v>
      </c>
    </row>
    <row r="13" spans="1:14" ht="39.950000000000003" customHeight="1" x14ac:dyDescent="0.35">
      <c r="A13" s="289"/>
      <c r="B13" s="235"/>
      <c r="C13" s="235"/>
      <c r="D13" s="236"/>
      <c r="E13" s="236"/>
      <c r="F13" s="238"/>
      <c r="G13" s="238"/>
      <c r="H13" s="236">
        <v>50</v>
      </c>
      <c r="I13" s="238"/>
      <c r="J13" s="238"/>
      <c r="K13" s="239">
        <v>100</v>
      </c>
      <c r="L13" s="240">
        <v>0.5</v>
      </c>
      <c r="M13" s="240">
        <v>1</v>
      </c>
      <c r="N13" s="291"/>
    </row>
    <row r="14" spans="1:14" ht="39.950000000000003" customHeight="1" x14ac:dyDescent="0.3">
      <c r="A14" s="431">
        <v>301</v>
      </c>
      <c r="B14" s="432" t="s">
        <v>17</v>
      </c>
      <c r="C14" s="235" t="s">
        <v>75</v>
      </c>
      <c r="D14" s="230">
        <v>20</v>
      </c>
      <c r="E14" s="242">
        <v>9.5</v>
      </c>
      <c r="F14" s="230">
        <v>30</v>
      </c>
      <c r="G14" s="243">
        <v>13.88</v>
      </c>
      <c r="H14" s="230">
        <f>SUM(E14,G14)</f>
        <v>23.380000000000003</v>
      </c>
      <c r="I14" s="230">
        <v>80</v>
      </c>
      <c r="J14" s="244">
        <v>46</v>
      </c>
      <c r="K14" s="245">
        <f>SUM(J14,J15)</f>
        <v>66</v>
      </c>
      <c r="L14" s="245">
        <f>K14/2</f>
        <v>33</v>
      </c>
      <c r="M14" s="245">
        <f>(H14+L14)</f>
        <v>56.38</v>
      </c>
      <c r="N14" s="246" t="str">
        <f t="shared" ref="N14:N22" si="0">IF(M14&gt;=91,"A1",IF(M14&gt;=81,"A2",IF(M14&gt;=71,"B1",IF(M14&gt;=61,"B2",IF(M14&gt;=51,"C1",IF(M14&gt;=41,"C2",IF(M14&gt;=33,"D","E")))))))</f>
        <v>C1</v>
      </c>
    </row>
    <row r="15" spans="1:14" ht="39.950000000000003" customHeight="1" x14ac:dyDescent="0.3">
      <c r="A15" s="431"/>
      <c r="B15" s="432"/>
      <c r="C15" s="235" t="s">
        <v>76</v>
      </c>
      <c r="D15" s="230"/>
      <c r="E15" s="230"/>
      <c r="F15" s="230"/>
      <c r="G15" s="230"/>
      <c r="H15" s="230"/>
      <c r="I15" s="230">
        <v>20</v>
      </c>
      <c r="J15" s="244">
        <v>20</v>
      </c>
      <c r="K15" s="245"/>
      <c r="L15" s="245"/>
      <c r="M15" s="245"/>
      <c r="N15" s="246"/>
    </row>
    <row r="16" spans="1:14" ht="39.950000000000003" customHeight="1" x14ac:dyDescent="0.3">
      <c r="A16" s="433" t="s">
        <v>153</v>
      </c>
      <c r="B16" s="432" t="s">
        <v>82</v>
      </c>
      <c r="C16" s="235" t="s">
        <v>75</v>
      </c>
      <c r="D16" s="230">
        <v>20</v>
      </c>
      <c r="E16" s="242">
        <v>7</v>
      </c>
      <c r="F16" s="230">
        <v>30</v>
      </c>
      <c r="G16" s="248">
        <v>5.35</v>
      </c>
      <c r="H16" s="230">
        <f>SUM(E16,G16)</f>
        <v>12.35</v>
      </c>
      <c r="I16" s="230">
        <v>70</v>
      </c>
      <c r="J16" s="244">
        <v>23</v>
      </c>
      <c r="K16" s="245">
        <f t="shared" ref="K16" si="1">SUM(J16,J17)</f>
        <v>46</v>
      </c>
      <c r="L16" s="245">
        <f t="shared" ref="L16:L22" si="2">K16/2</f>
        <v>23</v>
      </c>
      <c r="M16" s="245">
        <f t="shared" ref="M16:M22" si="3">(H16+L16)</f>
        <v>35.35</v>
      </c>
      <c r="N16" s="246" t="str">
        <f t="shared" si="0"/>
        <v>D</v>
      </c>
    </row>
    <row r="17" spans="1:14" ht="39.950000000000003" customHeight="1" x14ac:dyDescent="0.3">
      <c r="A17" s="433"/>
      <c r="B17" s="432"/>
      <c r="C17" s="235" t="s">
        <v>76</v>
      </c>
      <c r="D17" s="230"/>
      <c r="E17" s="230"/>
      <c r="F17" s="230"/>
      <c r="G17" s="249"/>
      <c r="H17" s="230"/>
      <c r="I17" s="230">
        <v>30</v>
      </c>
      <c r="J17" s="244">
        <v>23</v>
      </c>
      <c r="K17" s="245"/>
      <c r="L17" s="245"/>
      <c r="M17" s="245"/>
      <c r="N17" s="246"/>
    </row>
    <row r="18" spans="1:14" ht="39.950000000000003" customHeight="1" x14ac:dyDescent="0.3">
      <c r="A18" s="433" t="s">
        <v>154</v>
      </c>
      <c r="B18" s="434" t="s">
        <v>83</v>
      </c>
      <c r="C18" s="235" t="s">
        <v>75</v>
      </c>
      <c r="D18" s="230">
        <v>20</v>
      </c>
      <c r="E18" s="242">
        <v>11</v>
      </c>
      <c r="F18" s="230">
        <v>30</v>
      </c>
      <c r="G18" s="248">
        <v>9.18</v>
      </c>
      <c r="H18" s="230">
        <f t="shared" ref="H18:H22" si="4">SUM(E18,G18)</f>
        <v>20.18</v>
      </c>
      <c r="I18" s="230">
        <v>80</v>
      </c>
      <c r="J18" s="244">
        <v>21</v>
      </c>
      <c r="K18" s="245">
        <f t="shared" ref="K18" si="5">SUM(J18,J19)</f>
        <v>35</v>
      </c>
      <c r="L18" s="245">
        <f t="shared" si="2"/>
        <v>17.5</v>
      </c>
      <c r="M18" s="245">
        <f t="shared" si="3"/>
        <v>37.68</v>
      </c>
      <c r="N18" s="246" t="str">
        <f t="shared" si="0"/>
        <v>D</v>
      </c>
    </row>
    <row r="19" spans="1:14" ht="39.950000000000003" customHeight="1" x14ac:dyDescent="0.3">
      <c r="A19" s="433"/>
      <c r="B19" s="434"/>
      <c r="C19" s="235" t="s">
        <v>76</v>
      </c>
      <c r="D19" s="230"/>
      <c r="E19" s="230"/>
      <c r="F19" s="230"/>
      <c r="G19" s="249"/>
      <c r="H19" s="230"/>
      <c r="I19" s="230">
        <v>20</v>
      </c>
      <c r="J19" s="244">
        <v>14</v>
      </c>
      <c r="K19" s="245"/>
      <c r="L19" s="245"/>
      <c r="M19" s="245"/>
      <c r="N19" s="246"/>
    </row>
    <row r="20" spans="1:14" ht="39.950000000000003" customHeight="1" x14ac:dyDescent="0.3">
      <c r="A20" s="433" t="s">
        <v>169</v>
      </c>
      <c r="B20" s="434" t="s">
        <v>79</v>
      </c>
      <c r="C20" s="235" t="s">
        <v>75</v>
      </c>
      <c r="D20" s="230">
        <v>20</v>
      </c>
      <c r="E20" s="250">
        <v>5.5</v>
      </c>
      <c r="F20" s="230">
        <v>30</v>
      </c>
      <c r="G20" s="248">
        <v>6.56</v>
      </c>
      <c r="H20" s="230">
        <f t="shared" si="4"/>
        <v>12.059999999999999</v>
      </c>
      <c r="I20" s="230">
        <v>80</v>
      </c>
      <c r="J20" s="244">
        <v>16.5</v>
      </c>
      <c r="K20" s="245">
        <f t="shared" ref="K20" si="6">SUM(J20,J21)</f>
        <v>29.5</v>
      </c>
      <c r="L20" s="245">
        <f t="shared" si="2"/>
        <v>14.75</v>
      </c>
      <c r="M20" s="245">
        <f t="shared" si="3"/>
        <v>26.81</v>
      </c>
      <c r="N20" s="246" t="str">
        <f t="shared" si="0"/>
        <v>E</v>
      </c>
    </row>
    <row r="21" spans="1:14" ht="39.950000000000003" customHeight="1" x14ac:dyDescent="0.3">
      <c r="A21" s="433"/>
      <c r="B21" s="434"/>
      <c r="C21" s="235" t="s">
        <v>76</v>
      </c>
      <c r="D21" s="230"/>
      <c r="E21" s="230"/>
      <c r="F21" s="230"/>
      <c r="G21" s="249"/>
      <c r="H21" s="230"/>
      <c r="I21" s="230">
        <v>20</v>
      </c>
      <c r="J21" s="244">
        <v>13</v>
      </c>
      <c r="K21" s="245"/>
      <c r="L21" s="245"/>
      <c r="M21" s="245"/>
      <c r="N21" s="246"/>
    </row>
    <row r="22" spans="1:14" ht="39.950000000000003" customHeight="1" x14ac:dyDescent="0.3">
      <c r="A22" s="433" t="s">
        <v>68</v>
      </c>
      <c r="B22" s="432" t="s">
        <v>66</v>
      </c>
      <c r="C22" s="235" t="s">
        <v>75</v>
      </c>
      <c r="D22" s="230">
        <v>20</v>
      </c>
      <c r="E22" s="242">
        <v>12</v>
      </c>
      <c r="F22" s="230">
        <v>30</v>
      </c>
      <c r="G22" s="248">
        <v>8.35</v>
      </c>
      <c r="H22" s="230">
        <f t="shared" si="4"/>
        <v>20.350000000000001</v>
      </c>
      <c r="I22" s="230">
        <v>70</v>
      </c>
      <c r="J22" s="244">
        <v>29</v>
      </c>
      <c r="K22" s="245">
        <f>SUM(J22,J23)</f>
        <v>58</v>
      </c>
      <c r="L22" s="245">
        <f t="shared" si="2"/>
        <v>29</v>
      </c>
      <c r="M22" s="245">
        <f t="shared" si="3"/>
        <v>49.35</v>
      </c>
      <c r="N22" s="246" t="str">
        <f t="shared" si="0"/>
        <v>C2</v>
      </c>
    </row>
    <row r="23" spans="1:14" ht="39.950000000000003" customHeight="1" x14ac:dyDescent="0.3">
      <c r="A23" s="433"/>
      <c r="B23" s="432"/>
      <c r="C23" s="235" t="s">
        <v>76</v>
      </c>
      <c r="D23" s="230"/>
      <c r="E23" s="230"/>
      <c r="F23" s="230"/>
      <c r="G23" s="230"/>
      <c r="H23" s="230"/>
      <c r="I23" s="230">
        <v>30</v>
      </c>
      <c r="J23" s="244">
        <v>29</v>
      </c>
      <c r="K23" s="245"/>
      <c r="L23" s="245"/>
      <c r="M23" s="245"/>
      <c r="N23" s="293"/>
    </row>
    <row r="24" spans="1:14" ht="39.950000000000003" customHeight="1" x14ac:dyDescent="0.35">
      <c r="A24" s="292" t="s">
        <v>168</v>
      </c>
      <c r="B24" s="241" t="s">
        <v>167</v>
      </c>
      <c r="C24" s="235"/>
      <c r="D24" s="230">
        <v>40</v>
      </c>
      <c r="E24" s="230">
        <v>27</v>
      </c>
      <c r="F24" s="230"/>
      <c r="G24" s="230"/>
      <c r="H24" s="230"/>
      <c r="I24" s="230">
        <v>60</v>
      </c>
      <c r="J24" s="244">
        <v>30</v>
      </c>
      <c r="K24" s="245"/>
      <c r="L24" s="245"/>
      <c r="M24" s="245"/>
      <c r="N24" s="293"/>
    </row>
    <row r="25" spans="1:14" ht="39.950000000000003" customHeight="1" x14ac:dyDescent="0.35">
      <c r="A25" s="292"/>
      <c r="B25" s="241"/>
      <c r="C25" s="235"/>
      <c r="D25" s="230"/>
      <c r="E25" s="230"/>
      <c r="F25" s="230"/>
      <c r="G25" s="230"/>
      <c r="H25" s="230"/>
      <c r="I25" s="230"/>
      <c r="J25" s="244"/>
      <c r="K25" s="245"/>
      <c r="L25" s="245"/>
      <c r="M25" s="245"/>
      <c r="N25" s="293"/>
    </row>
    <row r="26" spans="1:14" ht="39.950000000000003" customHeight="1" x14ac:dyDescent="0.4">
      <c r="A26" s="414" t="s">
        <v>57</v>
      </c>
      <c r="B26" s="415"/>
      <c r="C26" s="228">
        <f>(M14+M16+M18+M20+M22)</f>
        <v>205.57</v>
      </c>
      <c r="D26" s="419" t="s">
        <v>19</v>
      </c>
      <c r="E26" s="419"/>
      <c r="F26" s="419"/>
      <c r="G26" s="416">
        <f>(C26/500)*100</f>
        <v>41.113999999999997</v>
      </c>
      <c r="H26" s="416"/>
      <c r="I26" s="230"/>
      <c r="J26" s="244"/>
      <c r="K26" s="252"/>
      <c r="L26" s="252"/>
      <c r="M26" s="252"/>
      <c r="N26" s="294"/>
    </row>
    <row r="27" spans="1:14" ht="39.950000000000003" customHeight="1" x14ac:dyDescent="0.4">
      <c r="A27" s="287"/>
      <c r="B27" s="233"/>
      <c r="C27" s="228"/>
      <c r="D27" s="227"/>
      <c r="E27" s="227"/>
      <c r="F27" s="227"/>
      <c r="G27" s="228"/>
      <c r="H27" s="228"/>
      <c r="I27" s="230"/>
      <c r="J27" s="244"/>
      <c r="K27" s="252"/>
      <c r="L27" s="252"/>
      <c r="M27" s="252"/>
      <c r="N27" s="294"/>
    </row>
    <row r="28" spans="1:14" ht="39.950000000000003" customHeight="1" x14ac:dyDescent="0.4">
      <c r="A28" s="287"/>
      <c r="B28" s="233"/>
      <c r="C28" s="228"/>
      <c r="D28" s="227"/>
      <c r="E28" s="227"/>
      <c r="F28" s="227"/>
      <c r="G28" s="228"/>
      <c r="H28" s="228"/>
      <c r="I28" s="230"/>
      <c r="J28" s="230"/>
      <c r="K28" s="254"/>
      <c r="L28" s="254"/>
      <c r="M28" s="254"/>
      <c r="N28" s="288"/>
    </row>
    <row r="29" spans="1:14" ht="39.950000000000003" customHeight="1" x14ac:dyDescent="0.35">
      <c r="A29" s="435" t="s">
        <v>71</v>
      </c>
      <c r="B29" s="436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7"/>
    </row>
    <row r="30" spans="1:14" ht="39.950000000000003" customHeight="1" x14ac:dyDescent="0.4">
      <c r="A30" s="418" t="s">
        <v>72</v>
      </c>
      <c r="B30" s="419"/>
      <c r="C30" s="41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23"/>
    </row>
    <row r="31" spans="1:14" ht="39.950000000000003" customHeight="1" x14ac:dyDescent="0.4">
      <c r="A31" s="418" t="s">
        <v>20</v>
      </c>
      <c r="B31" s="419"/>
      <c r="C31" s="419"/>
      <c r="D31" s="419"/>
      <c r="E31" s="419"/>
      <c r="F31" s="419"/>
      <c r="G31" s="419" t="s">
        <v>21</v>
      </c>
      <c r="H31" s="419"/>
      <c r="I31" s="419"/>
      <c r="J31" s="419"/>
      <c r="K31" s="419"/>
      <c r="L31" s="419"/>
      <c r="M31" s="419"/>
      <c r="N31" s="423"/>
    </row>
    <row r="32" spans="1:14" ht="39.950000000000003" customHeight="1" x14ac:dyDescent="0.4">
      <c r="A32" s="414" t="s">
        <v>73</v>
      </c>
      <c r="B32" s="415"/>
      <c r="C32" s="415"/>
      <c r="D32" s="415"/>
      <c r="E32" s="415"/>
      <c r="F32" s="415"/>
      <c r="G32" s="412" t="s">
        <v>54</v>
      </c>
      <c r="H32" s="412"/>
      <c r="I32" s="412"/>
      <c r="J32" s="412"/>
      <c r="K32" s="412"/>
      <c r="L32" s="412"/>
      <c r="M32" s="412"/>
      <c r="N32" s="413"/>
    </row>
    <row r="33" spans="1:14" ht="39.950000000000003" customHeight="1" x14ac:dyDescent="0.4">
      <c r="A33" s="410" t="s">
        <v>25</v>
      </c>
      <c r="B33" s="411"/>
      <c r="C33" s="411"/>
      <c r="D33" s="411"/>
      <c r="E33" s="411"/>
      <c r="F33" s="411"/>
      <c r="G33" s="412" t="s">
        <v>53</v>
      </c>
      <c r="H33" s="412"/>
      <c r="I33" s="412"/>
      <c r="J33" s="412"/>
      <c r="K33" s="412"/>
      <c r="L33" s="412"/>
      <c r="M33" s="412"/>
      <c r="N33" s="413"/>
    </row>
    <row r="34" spans="1:14" ht="39.950000000000003" customHeight="1" x14ac:dyDescent="0.4">
      <c r="A34" s="410" t="s">
        <v>26</v>
      </c>
      <c r="B34" s="411"/>
      <c r="C34" s="411"/>
      <c r="D34" s="411"/>
      <c r="E34" s="411"/>
      <c r="F34" s="411"/>
      <c r="G34" s="412" t="s">
        <v>53</v>
      </c>
      <c r="H34" s="412"/>
      <c r="I34" s="412"/>
      <c r="J34" s="412"/>
      <c r="K34" s="412"/>
      <c r="L34" s="412"/>
      <c r="M34" s="412"/>
      <c r="N34" s="413"/>
    </row>
    <row r="35" spans="1:14" ht="39.950000000000003" customHeight="1" x14ac:dyDescent="0.4">
      <c r="A35" s="414" t="s">
        <v>164</v>
      </c>
      <c r="B35" s="415"/>
      <c r="C35" s="412" t="s">
        <v>202</v>
      </c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3"/>
    </row>
    <row r="36" spans="1:14" ht="39.950000000000003" customHeight="1" x14ac:dyDescent="0.4">
      <c r="A36" s="414" t="s">
        <v>29</v>
      </c>
      <c r="B36" s="415"/>
      <c r="C36" s="416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7"/>
    </row>
    <row r="37" spans="1:14" ht="39.950000000000003" customHeight="1" x14ac:dyDescent="0.3">
      <c r="A37" s="418" t="s">
        <v>30</v>
      </c>
      <c r="B37" s="419"/>
      <c r="C37" s="419"/>
      <c r="D37" s="419"/>
      <c r="E37" s="419"/>
      <c r="F37" s="416"/>
      <c r="G37" s="416"/>
      <c r="H37" s="416"/>
      <c r="I37" s="419" t="s">
        <v>165</v>
      </c>
      <c r="J37" s="419"/>
      <c r="K37" s="419"/>
      <c r="L37" s="419"/>
      <c r="M37" s="419"/>
      <c r="N37" s="423"/>
    </row>
    <row r="38" spans="1:14" ht="39.950000000000003" customHeight="1" x14ac:dyDescent="0.3">
      <c r="A38" s="418"/>
      <c r="B38" s="419"/>
      <c r="C38" s="419"/>
      <c r="D38" s="419"/>
      <c r="E38" s="419"/>
      <c r="F38" s="416"/>
      <c r="G38" s="416"/>
      <c r="H38" s="416"/>
      <c r="I38" s="419"/>
      <c r="J38" s="419"/>
      <c r="K38" s="419"/>
      <c r="L38" s="419"/>
      <c r="M38" s="419"/>
      <c r="N38" s="423"/>
    </row>
    <row r="39" spans="1:14" ht="39.950000000000003" customHeight="1" x14ac:dyDescent="0.3">
      <c r="A39" s="418"/>
      <c r="B39" s="419"/>
      <c r="C39" s="419"/>
      <c r="D39" s="419"/>
      <c r="E39" s="419"/>
      <c r="F39" s="416"/>
      <c r="G39" s="416"/>
      <c r="H39" s="416"/>
      <c r="I39" s="419"/>
      <c r="J39" s="419"/>
      <c r="K39" s="419"/>
      <c r="L39" s="419"/>
      <c r="M39" s="419"/>
      <c r="N39" s="423"/>
    </row>
    <row r="40" spans="1:14" ht="39.950000000000003" customHeight="1" thickBot="1" x14ac:dyDescent="0.35">
      <c r="A40" s="420"/>
      <c r="B40" s="421"/>
      <c r="C40" s="421"/>
      <c r="D40" s="421"/>
      <c r="E40" s="421"/>
      <c r="F40" s="422"/>
      <c r="G40" s="422"/>
      <c r="H40" s="422"/>
      <c r="I40" s="421"/>
      <c r="J40" s="421"/>
      <c r="K40" s="421"/>
      <c r="L40" s="421"/>
      <c r="M40" s="421"/>
      <c r="N40" s="424"/>
    </row>
    <row r="41" spans="1:14" ht="39.950000000000003" customHeight="1" x14ac:dyDescent="0.4">
      <c r="A41" s="284"/>
      <c r="B41" s="426" t="s">
        <v>49</v>
      </c>
      <c r="C41" s="427"/>
      <c r="D41" s="427"/>
      <c r="E41" s="427"/>
      <c r="F41" s="427"/>
      <c r="G41" s="427"/>
      <c r="H41" s="427"/>
      <c r="I41" s="257"/>
      <c r="J41" s="257"/>
      <c r="K41" s="257"/>
      <c r="L41" s="257"/>
      <c r="M41" s="257"/>
      <c r="N41" s="258"/>
    </row>
    <row r="42" spans="1:14" ht="39.950000000000003" customHeight="1" x14ac:dyDescent="0.4">
      <c r="A42" s="255"/>
      <c r="B42" s="256" t="s">
        <v>166</v>
      </c>
      <c r="C42" s="256"/>
      <c r="D42" s="419" t="s">
        <v>21</v>
      </c>
      <c r="E42" s="419"/>
      <c r="F42" s="259"/>
      <c r="G42" s="259"/>
      <c r="H42" s="227" t="s">
        <v>21</v>
      </c>
      <c r="I42" s="260" t="s">
        <v>51</v>
      </c>
      <c r="J42" s="261"/>
      <c r="K42" s="260" t="s">
        <v>21</v>
      </c>
      <c r="L42" s="260"/>
      <c r="M42" s="260"/>
      <c r="N42" s="262"/>
    </row>
    <row r="43" spans="1:14" ht="39.950000000000003" customHeight="1" x14ac:dyDescent="0.35">
      <c r="A43" s="255"/>
      <c r="B43" s="263" t="s">
        <v>33</v>
      </c>
      <c r="C43" s="263"/>
      <c r="D43" s="425" t="s">
        <v>37</v>
      </c>
      <c r="E43" s="425"/>
      <c r="F43" s="259"/>
      <c r="G43" s="259"/>
      <c r="H43" s="259" t="s">
        <v>42</v>
      </c>
      <c r="I43" s="425">
        <v>3</v>
      </c>
      <c r="J43" s="425"/>
      <c r="K43" s="259" t="s">
        <v>52</v>
      </c>
      <c r="L43" s="264"/>
      <c r="M43" s="264"/>
      <c r="N43" s="262"/>
    </row>
    <row r="44" spans="1:14" ht="39.950000000000003" customHeight="1" x14ac:dyDescent="0.35">
      <c r="A44" s="255"/>
      <c r="B44" s="263" t="s">
        <v>34</v>
      </c>
      <c r="C44" s="263"/>
      <c r="D44" s="425" t="s">
        <v>38</v>
      </c>
      <c r="E44" s="425"/>
      <c r="F44" s="259"/>
      <c r="G44" s="259"/>
      <c r="H44" s="259" t="s">
        <v>44</v>
      </c>
      <c r="I44" s="425">
        <v>2</v>
      </c>
      <c r="J44" s="425"/>
      <c r="K44" s="259" t="s">
        <v>53</v>
      </c>
      <c r="L44" s="264"/>
      <c r="M44" s="264"/>
      <c r="N44" s="262"/>
    </row>
    <row r="45" spans="1:14" ht="39.950000000000003" customHeight="1" x14ac:dyDescent="0.35">
      <c r="A45" s="255"/>
      <c r="B45" s="263" t="s">
        <v>35</v>
      </c>
      <c r="C45" s="263"/>
      <c r="D45" s="425" t="s">
        <v>39</v>
      </c>
      <c r="E45" s="425"/>
      <c r="F45" s="259"/>
      <c r="G45" s="259"/>
      <c r="H45" s="259" t="s">
        <v>46</v>
      </c>
      <c r="I45" s="425">
        <v>1</v>
      </c>
      <c r="J45" s="425"/>
      <c r="K45" s="259" t="s">
        <v>54</v>
      </c>
      <c r="L45" s="264"/>
      <c r="M45" s="264"/>
      <c r="N45" s="262"/>
    </row>
    <row r="46" spans="1:14" ht="39.950000000000003" customHeight="1" x14ac:dyDescent="0.35">
      <c r="A46" s="255"/>
      <c r="B46" s="263" t="s">
        <v>36</v>
      </c>
      <c r="C46" s="263"/>
      <c r="D46" s="425" t="s">
        <v>40</v>
      </c>
      <c r="E46" s="425"/>
      <c r="F46" s="259"/>
      <c r="G46" s="259"/>
      <c r="H46" s="259" t="s">
        <v>48</v>
      </c>
      <c r="I46" s="265"/>
      <c r="J46" s="265"/>
      <c r="K46" s="265"/>
      <c r="L46" s="265"/>
      <c r="M46" s="265"/>
      <c r="N46" s="266"/>
    </row>
    <row r="47" spans="1:14" ht="39.950000000000003" customHeight="1" thickBot="1" x14ac:dyDescent="0.4"/>
    <row r="48" spans="1:14" ht="39.950000000000003" customHeight="1" x14ac:dyDescent="0.4">
      <c r="A48" s="285"/>
      <c r="B48" s="439" t="s">
        <v>0</v>
      </c>
      <c r="C48" s="439"/>
      <c r="D48" s="439"/>
      <c r="E48" s="439"/>
      <c r="F48" s="439"/>
      <c r="G48" s="439"/>
      <c r="H48" s="439"/>
      <c r="I48" s="439" t="s">
        <v>1</v>
      </c>
      <c r="J48" s="439"/>
      <c r="K48" s="439"/>
      <c r="L48" s="439"/>
      <c r="M48" s="439"/>
      <c r="N48" s="440"/>
    </row>
    <row r="49" spans="1:14" ht="39.950000000000003" customHeight="1" x14ac:dyDescent="0.4">
      <c r="A49" s="418" t="s">
        <v>155</v>
      </c>
      <c r="B49" s="419"/>
      <c r="C49" s="419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23"/>
    </row>
    <row r="50" spans="1:14" ht="39.950000000000003" customHeight="1" x14ac:dyDescent="0.4">
      <c r="A50" s="441" t="s">
        <v>156</v>
      </c>
      <c r="B50" s="442"/>
      <c r="C50" s="442"/>
      <c r="D50" s="442"/>
      <c r="E50" s="442"/>
      <c r="F50" s="412">
        <v>6005510660</v>
      </c>
      <c r="G50" s="412"/>
      <c r="H50" s="412"/>
      <c r="I50" s="231"/>
      <c r="J50" s="231"/>
      <c r="K50" s="231"/>
      <c r="L50" s="231"/>
      <c r="M50" s="231"/>
      <c r="N50" s="286"/>
    </row>
    <row r="51" spans="1:14" ht="39.950000000000003" customHeight="1" x14ac:dyDescent="0.4">
      <c r="A51" s="418" t="s">
        <v>86</v>
      </c>
      <c r="B51" s="419"/>
      <c r="C51" s="419"/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23"/>
    </row>
    <row r="52" spans="1:14" ht="39.950000000000003" customHeight="1" x14ac:dyDescent="0.4">
      <c r="A52" s="414" t="s">
        <v>157</v>
      </c>
      <c r="B52" s="415"/>
      <c r="C52" s="415"/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438"/>
    </row>
    <row r="53" spans="1:14" ht="39.950000000000003" customHeight="1" x14ac:dyDescent="0.4">
      <c r="A53" s="410" t="s">
        <v>6</v>
      </c>
      <c r="B53" s="411"/>
      <c r="C53" s="411"/>
      <c r="D53" s="411"/>
      <c r="E53" s="419" t="s">
        <v>118</v>
      </c>
      <c r="F53" s="419"/>
      <c r="G53" s="419"/>
      <c r="H53" s="419"/>
      <c r="I53" s="412">
        <v>2</v>
      </c>
      <c r="J53" s="412"/>
      <c r="K53" s="412"/>
      <c r="L53" s="412"/>
      <c r="M53" s="412"/>
      <c r="N53" s="413"/>
    </row>
    <row r="54" spans="1:14" ht="39.950000000000003" customHeight="1" x14ac:dyDescent="0.4">
      <c r="A54" s="410" t="s">
        <v>8</v>
      </c>
      <c r="B54" s="411"/>
      <c r="C54" s="411"/>
      <c r="D54" s="411"/>
      <c r="E54" s="419" t="s">
        <v>152</v>
      </c>
      <c r="F54" s="419"/>
      <c r="G54" s="419"/>
      <c r="H54" s="419"/>
      <c r="I54" s="416"/>
      <c r="J54" s="416"/>
      <c r="K54" s="416"/>
      <c r="L54" s="416"/>
      <c r="M54" s="416"/>
      <c r="N54" s="417"/>
    </row>
    <row r="55" spans="1:14" ht="39.950000000000003" customHeight="1" x14ac:dyDescent="0.4">
      <c r="A55" s="410" t="s">
        <v>10</v>
      </c>
      <c r="B55" s="411"/>
      <c r="C55" s="411"/>
      <c r="D55" s="411"/>
      <c r="E55" s="443">
        <v>39849</v>
      </c>
      <c r="F55" s="443"/>
      <c r="G55" s="443"/>
      <c r="H55" s="443"/>
      <c r="I55" s="416"/>
      <c r="J55" s="416"/>
      <c r="K55" s="416"/>
      <c r="L55" s="416"/>
      <c r="M55" s="416"/>
      <c r="N55" s="417"/>
    </row>
    <row r="56" spans="1:14" ht="39.950000000000003" customHeight="1" x14ac:dyDescent="0.4">
      <c r="A56" s="410" t="s">
        <v>12</v>
      </c>
      <c r="B56" s="411"/>
      <c r="C56" s="411"/>
      <c r="D56" s="411"/>
      <c r="E56" s="428" t="s">
        <v>184</v>
      </c>
      <c r="F56" s="428"/>
      <c r="G56" s="428"/>
      <c r="H56" s="428"/>
      <c r="I56" s="416"/>
      <c r="J56" s="416"/>
      <c r="K56" s="416"/>
      <c r="L56" s="416"/>
      <c r="M56" s="416"/>
      <c r="N56" s="417"/>
    </row>
    <row r="57" spans="1:14" ht="39.950000000000003" customHeight="1" x14ac:dyDescent="0.4">
      <c r="A57" s="418" t="s">
        <v>15</v>
      </c>
      <c r="B57" s="419"/>
      <c r="C57" s="419"/>
      <c r="D57" s="419"/>
      <c r="E57" s="419"/>
      <c r="F57" s="419"/>
      <c r="G57" s="419"/>
      <c r="H57" s="419"/>
      <c r="I57" s="419"/>
      <c r="J57" s="419"/>
      <c r="K57" s="419"/>
      <c r="L57" s="419"/>
      <c r="M57" s="419"/>
      <c r="N57" s="423"/>
    </row>
    <row r="58" spans="1:14" ht="39.950000000000003" customHeight="1" x14ac:dyDescent="0.3">
      <c r="A58" s="444" t="s">
        <v>158</v>
      </c>
      <c r="B58" s="428" t="s">
        <v>159</v>
      </c>
      <c r="C58" s="428"/>
      <c r="D58" s="428" t="s">
        <v>160</v>
      </c>
      <c r="E58" s="428"/>
      <c r="F58" s="429" t="s">
        <v>62</v>
      </c>
      <c r="G58" s="429"/>
      <c r="H58" s="429"/>
      <c r="I58" s="430" t="s">
        <v>161</v>
      </c>
      <c r="J58" s="430"/>
      <c r="K58" s="430"/>
      <c r="L58" s="237"/>
      <c r="M58" s="237"/>
      <c r="N58" s="290" t="s">
        <v>21</v>
      </c>
    </row>
    <row r="59" spans="1:14" ht="81" customHeight="1" x14ac:dyDescent="0.3">
      <c r="A59" s="444"/>
      <c r="B59" s="428"/>
      <c r="C59" s="428"/>
      <c r="D59" s="236" t="s">
        <v>59</v>
      </c>
      <c r="E59" s="236" t="s">
        <v>60</v>
      </c>
      <c r="F59" s="238" t="s">
        <v>59</v>
      </c>
      <c r="G59" s="238" t="s">
        <v>60</v>
      </c>
      <c r="H59" s="236" t="s">
        <v>162</v>
      </c>
      <c r="I59" s="238" t="s">
        <v>59</v>
      </c>
      <c r="J59" s="238" t="s">
        <v>60</v>
      </c>
      <c r="K59" s="236" t="s">
        <v>65</v>
      </c>
      <c r="L59" s="236" t="s">
        <v>161</v>
      </c>
      <c r="M59" s="236" t="s">
        <v>163</v>
      </c>
      <c r="N59" s="291" t="s">
        <v>24</v>
      </c>
    </row>
    <row r="60" spans="1:14" ht="39.950000000000003" customHeight="1" x14ac:dyDescent="0.35">
      <c r="A60" s="289"/>
      <c r="B60" s="235"/>
      <c r="C60" s="235"/>
      <c r="D60" s="236"/>
      <c r="E60" s="236"/>
      <c r="F60" s="238"/>
      <c r="G60" s="238"/>
      <c r="H60" s="236">
        <v>50</v>
      </c>
      <c r="I60" s="238"/>
      <c r="J60" s="238"/>
      <c r="K60" s="239">
        <v>100</v>
      </c>
      <c r="L60" s="240">
        <v>0.5</v>
      </c>
      <c r="M60" s="240">
        <v>1</v>
      </c>
      <c r="N60" s="291"/>
    </row>
    <row r="61" spans="1:14" ht="39.950000000000003" customHeight="1" x14ac:dyDescent="0.3">
      <c r="A61" s="431">
        <v>301</v>
      </c>
      <c r="B61" s="432" t="s">
        <v>17</v>
      </c>
      <c r="C61" s="235" t="s">
        <v>75</v>
      </c>
      <c r="D61" s="230">
        <v>20</v>
      </c>
      <c r="E61" s="242">
        <v>12</v>
      </c>
      <c r="F61" s="230">
        <v>30</v>
      </c>
      <c r="G61" s="243">
        <v>22.13</v>
      </c>
      <c r="H61" s="230">
        <f>SUM(E61,G61)</f>
        <v>34.129999999999995</v>
      </c>
      <c r="I61" s="230">
        <v>80</v>
      </c>
      <c r="J61" s="244">
        <v>49</v>
      </c>
      <c r="K61" s="245">
        <f>SUM(J61,J62)</f>
        <v>69</v>
      </c>
      <c r="L61" s="245">
        <f>K61/2</f>
        <v>34.5</v>
      </c>
      <c r="M61" s="245">
        <f>(H61+L61)</f>
        <v>68.63</v>
      </c>
      <c r="N61" s="246" t="str">
        <f t="shared" ref="N61:N69" si="7">IF(M61&gt;=91,"A1",IF(M61&gt;=81,"A2",IF(M61&gt;=71,"B1",IF(M61&gt;=61,"B2",IF(M61&gt;=51,"C1",IF(M61&gt;=41,"C2",IF(M61&gt;=33,"D","E")))))))</f>
        <v>B2</v>
      </c>
    </row>
    <row r="62" spans="1:14" ht="39.950000000000003" customHeight="1" x14ac:dyDescent="0.3">
      <c r="A62" s="431"/>
      <c r="B62" s="432"/>
      <c r="C62" s="235" t="s">
        <v>76</v>
      </c>
      <c r="D62" s="230"/>
      <c r="E62" s="230"/>
      <c r="F62" s="230"/>
      <c r="G62" s="230"/>
      <c r="H62" s="230"/>
      <c r="I62" s="230">
        <v>20</v>
      </c>
      <c r="J62" s="244">
        <v>20</v>
      </c>
      <c r="K62" s="245"/>
      <c r="L62" s="245"/>
      <c r="M62" s="245"/>
      <c r="N62" s="246"/>
    </row>
    <row r="63" spans="1:14" ht="39.950000000000003" customHeight="1" x14ac:dyDescent="0.3">
      <c r="A63" s="433" t="s">
        <v>187</v>
      </c>
      <c r="B63" s="434" t="s">
        <v>170</v>
      </c>
      <c r="C63" s="235" t="s">
        <v>75</v>
      </c>
      <c r="D63" s="230">
        <v>20</v>
      </c>
      <c r="E63" s="250">
        <v>19</v>
      </c>
      <c r="F63" s="249">
        <v>30</v>
      </c>
      <c r="G63" s="248">
        <v>21.9</v>
      </c>
      <c r="H63" s="230">
        <f t="shared" ref="H63" si="8">SUM(E63,G63)</f>
        <v>40.9</v>
      </c>
      <c r="I63" s="230">
        <v>80</v>
      </c>
      <c r="J63" s="244">
        <v>59</v>
      </c>
      <c r="K63" s="245">
        <f t="shared" ref="K63" si="9">SUM(J63,J64)</f>
        <v>79</v>
      </c>
      <c r="L63" s="245">
        <f t="shared" ref="L63" si="10">K63/2</f>
        <v>39.5</v>
      </c>
      <c r="M63" s="245">
        <f t="shared" ref="M63" si="11">(H63+L63)</f>
        <v>80.400000000000006</v>
      </c>
      <c r="N63" s="246" t="str">
        <f t="shared" si="7"/>
        <v>B1</v>
      </c>
    </row>
    <row r="64" spans="1:14" ht="39.950000000000003" customHeight="1" x14ac:dyDescent="0.3">
      <c r="A64" s="433"/>
      <c r="B64" s="434"/>
      <c r="C64" s="235" t="s">
        <v>76</v>
      </c>
      <c r="D64" s="230"/>
      <c r="E64" s="249"/>
      <c r="F64" s="249"/>
      <c r="G64" s="249"/>
      <c r="H64" s="230"/>
      <c r="I64" s="230">
        <v>20</v>
      </c>
      <c r="J64" s="244">
        <v>20</v>
      </c>
      <c r="K64" s="245"/>
      <c r="L64" s="245"/>
      <c r="M64" s="245"/>
      <c r="N64" s="246"/>
    </row>
    <row r="65" spans="1:14" ht="39.950000000000003" customHeight="1" x14ac:dyDescent="0.3">
      <c r="A65" s="433" t="s">
        <v>154</v>
      </c>
      <c r="B65" s="434" t="s">
        <v>83</v>
      </c>
      <c r="C65" s="235" t="s">
        <v>75</v>
      </c>
      <c r="D65" s="230">
        <v>20</v>
      </c>
      <c r="E65" s="250">
        <v>18</v>
      </c>
      <c r="F65" s="249">
        <v>30</v>
      </c>
      <c r="G65" s="248">
        <v>18.75</v>
      </c>
      <c r="H65" s="230">
        <f t="shared" ref="H65" si="12">SUM(E65,G65)</f>
        <v>36.75</v>
      </c>
      <c r="I65" s="230">
        <v>80</v>
      </c>
      <c r="J65" s="244">
        <v>61</v>
      </c>
      <c r="K65" s="245">
        <f t="shared" ref="K65" si="13">SUM(J65,J66)</f>
        <v>80</v>
      </c>
      <c r="L65" s="245">
        <f t="shared" ref="L65" si="14">K65/2</f>
        <v>40</v>
      </c>
      <c r="M65" s="245">
        <f t="shared" ref="M65" si="15">(H65+L65)</f>
        <v>76.75</v>
      </c>
      <c r="N65" s="246" t="str">
        <f t="shared" si="7"/>
        <v>B1</v>
      </c>
    </row>
    <row r="66" spans="1:14" ht="39.950000000000003" customHeight="1" x14ac:dyDescent="0.3">
      <c r="A66" s="433"/>
      <c r="B66" s="434"/>
      <c r="C66" s="235" t="s">
        <v>76</v>
      </c>
      <c r="D66" s="230"/>
      <c r="E66" s="249"/>
      <c r="F66" s="249"/>
      <c r="G66" s="249"/>
      <c r="H66" s="230"/>
      <c r="I66" s="230">
        <v>20</v>
      </c>
      <c r="J66" s="244">
        <v>19</v>
      </c>
      <c r="K66" s="245"/>
      <c r="L66" s="245"/>
      <c r="M66" s="245"/>
      <c r="N66" s="246"/>
    </row>
    <row r="67" spans="1:14" ht="39.950000000000003" customHeight="1" x14ac:dyDescent="0.3">
      <c r="A67" s="433" t="s">
        <v>169</v>
      </c>
      <c r="B67" s="434" t="s">
        <v>79</v>
      </c>
      <c r="C67" s="235" t="s">
        <v>75</v>
      </c>
      <c r="D67" s="230">
        <v>20</v>
      </c>
      <c r="E67" s="250">
        <v>15</v>
      </c>
      <c r="F67" s="249">
        <v>30</v>
      </c>
      <c r="G67" s="248">
        <v>24.75</v>
      </c>
      <c r="H67" s="230">
        <f t="shared" ref="H67" si="16">SUM(E67,G67)</f>
        <v>39.75</v>
      </c>
      <c r="I67" s="230">
        <v>80</v>
      </c>
      <c r="J67" s="244">
        <v>56</v>
      </c>
      <c r="K67" s="245">
        <f t="shared" ref="K67" si="17">SUM(J67,J68)</f>
        <v>76</v>
      </c>
      <c r="L67" s="245">
        <f t="shared" ref="L67" si="18">K67/2</f>
        <v>38</v>
      </c>
      <c r="M67" s="245">
        <f t="shared" ref="M67" si="19">(H67+L67)</f>
        <v>77.75</v>
      </c>
      <c r="N67" s="246" t="str">
        <f t="shared" si="7"/>
        <v>B1</v>
      </c>
    </row>
    <row r="68" spans="1:14" ht="39.950000000000003" customHeight="1" x14ac:dyDescent="0.3">
      <c r="A68" s="433"/>
      <c r="B68" s="434"/>
      <c r="C68" s="235" t="s">
        <v>76</v>
      </c>
      <c r="D68" s="230"/>
      <c r="E68" s="249"/>
      <c r="F68" s="249"/>
      <c r="G68" s="249"/>
      <c r="H68" s="230"/>
      <c r="I68" s="230">
        <v>20</v>
      </c>
      <c r="J68" s="244">
        <v>20</v>
      </c>
      <c r="K68" s="245"/>
      <c r="L68" s="245"/>
      <c r="M68" s="245"/>
      <c r="N68" s="246"/>
    </row>
    <row r="69" spans="1:14" ht="39.950000000000003" customHeight="1" x14ac:dyDescent="0.3">
      <c r="A69" s="433" t="s">
        <v>68</v>
      </c>
      <c r="B69" s="432" t="s">
        <v>66</v>
      </c>
      <c r="C69" s="235" t="s">
        <v>75</v>
      </c>
      <c r="D69" s="230">
        <v>20</v>
      </c>
      <c r="E69" s="250">
        <v>14</v>
      </c>
      <c r="F69" s="249">
        <v>30</v>
      </c>
      <c r="G69" s="248">
        <v>17.14</v>
      </c>
      <c r="H69" s="230">
        <f t="shared" ref="H69" si="20">SUM(E69,G69)</f>
        <v>31.14</v>
      </c>
      <c r="I69" s="230">
        <v>70</v>
      </c>
      <c r="J69" s="244">
        <v>42</v>
      </c>
      <c r="K69" s="245">
        <f>SUM(J69,J70)</f>
        <v>71</v>
      </c>
      <c r="L69" s="245">
        <f t="shared" ref="L69" si="21">K69/2</f>
        <v>35.5</v>
      </c>
      <c r="M69" s="245">
        <f t="shared" ref="M69" si="22">(H69+L69)</f>
        <v>66.64</v>
      </c>
      <c r="N69" s="246" t="str">
        <f t="shared" si="7"/>
        <v>B2</v>
      </c>
    </row>
    <row r="70" spans="1:14" ht="39.950000000000003" customHeight="1" x14ac:dyDescent="0.3">
      <c r="A70" s="433"/>
      <c r="B70" s="432"/>
      <c r="C70" s="235" t="s">
        <v>76</v>
      </c>
      <c r="D70" s="230"/>
      <c r="E70" s="230"/>
      <c r="F70" s="230"/>
      <c r="G70" s="230"/>
      <c r="H70" s="230"/>
      <c r="I70" s="230">
        <v>30</v>
      </c>
      <c r="J70" s="244">
        <v>29</v>
      </c>
      <c r="K70" s="245"/>
      <c r="L70" s="245"/>
      <c r="M70" s="245"/>
      <c r="N70" s="293"/>
    </row>
    <row r="71" spans="1:14" ht="39.950000000000003" customHeight="1" x14ac:dyDescent="0.35">
      <c r="A71" s="292" t="s">
        <v>168</v>
      </c>
      <c r="B71" s="241" t="s">
        <v>167</v>
      </c>
      <c r="C71" s="235"/>
      <c r="D71" s="230">
        <v>40</v>
      </c>
      <c r="E71" s="230">
        <v>40</v>
      </c>
      <c r="F71" s="230"/>
      <c r="G71" s="230"/>
      <c r="H71" s="230"/>
      <c r="I71" s="230">
        <v>60</v>
      </c>
      <c r="J71" s="244">
        <v>30</v>
      </c>
      <c r="K71" s="245"/>
      <c r="L71" s="245"/>
      <c r="M71" s="245"/>
      <c r="N71" s="293"/>
    </row>
    <row r="72" spans="1:14" ht="39.950000000000003" customHeight="1" x14ac:dyDescent="0.35">
      <c r="A72" s="292"/>
      <c r="B72" s="241"/>
      <c r="C72" s="235"/>
      <c r="D72" s="230"/>
      <c r="E72" s="230"/>
      <c r="F72" s="230"/>
      <c r="G72" s="230"/>
      <c r="H72" s="230"/>
      <c r="I72" s="230"/>
      <c r="J72" s="244"/>
      <c r="K72" s="245"/>
      <c r="L72" s="245"/>
      <c r="M72" s="245"/>
      <c r="N72" s="293"/>
    </row>
    <row r="73" spans="1:14" ht="39.950000000000003" customHeight="1" x14ac:dyDescent="0.4">
      <c r="A73" s="414" t="s">
        <v>57</v>
      </c>
      <c r="B73" s="415"/>
      <c r="C73" s="228">
        <f>(M61+M63+M65+M67+M69)</f>
        <v>370.16999999999996</v>
      </c>
      <c r="D73" s="419" t="s">
        <v>19</v>
      </c>
      <c r="E73" s="419"/>
      <c r="F73" s="419"/>
      <c r="G73" s="416">
        <f>(C73/500)*100</f>
        <v>74.033999999999992</v>
      </c>
      <c r="H73" s="416"/>
      <c r="I73" s="230"/>
      <c r="J73" s="244"/>
      <c r="K73" s="252"/>
      <c r="L73" s="252"/>
      <c r="M73" s="252"/>
      <c r="N73" s="294"/>
    </row>
    <row r="74" spans="1:14" ht="39.950000000000003" customHeight="1" x14ac:dyDescent="0.4">
      <c r="A74" s="287"/>
      <c r="B74" s="233"/>
      <c r="C74" s="228"/>
      <c r="D74" s="227"/>
      <c r="E74" s="227"/>
      <c r="F74" s="227"/>
      <c r="G74" s="228"/>
      <c r="H74" s="228"/>
      <c r="I74" s="230"/>
      <c r="J74" s="244"/>
      <c r="K74" s="252"/>
      <c r="L74" s="252"/>
      <c r="M74" s="252"/>
      <c r="N74" s="294"/>
    </row>
    <row r="75" spans="1:14" ht="39.950000000000003" customHeight="1" x14ac:dyDescent="0.4">
      <c r="A75" s="287"/>
      <c r="B75" s="233"/>
      <c r="C75" s="228"/>
      <c r="D75" s="227"/>
      <c r="E75" s="227"/>
      <c r="F75" s="227"/>
      <c r="G75" s="228"/>
      <c r="H75" s="228"/>
      <c r="I75" s="230"/>
      <c r="J75" s="230"/>
      <c r="K75" s="254"/>
      <c r="L75" s="254"/>
      <c r="M75" s="254"/>
      <c r="N75" s="288"/>
    </row>
    <row r="76" spans="1:14" ht="39.950000000000003" customHeight="1" x14ac:dyDescent="0.35">
      <c r="A76" s="435" t="s">
        <v>71</v>
      </c>
      <c r="B76" s="436"/>
      <c r="C76" s="436"/>
      <c r="D76" s="436"/>
      <c r="E76" s="436"/>
      <c r="F76" s="436"/>
      <c r="G76" s="436"/>
      <c r="H76" s="436"/>
      <c r="I76" s="436"/>
      <c r="J76" s="436"/>
      <c r="K76" s="436"/>
      <c r="L76" s="436"/>
      <c r="M76" s="436"/>
      <c r="N76" s="437"/>
    </row>
    <row r="77" spans="1:14" ht="39.950000000000003" customHeight="1" x14ac:dyDescent="0.4">
      <c r="A77" s="418" t="s">
        <v>72</v>
      </c>
      <c r="B77" s="419"/>
      <c r="C77" s="419"/>
      <c r="D77" s="419"/>
      <c r="E77" s="419"/>
      <c r="F77" s="419"/>
      <c r="G77" s="419"/>
      <c r="H77" s="419"/>
      <c r="I77" s="419"/>
      <c r="J77" s="419"/>
      <c r="K77" s="419"/>
      <c r="L77" s="419"/>
      <c r="M77" s="419"/>
      <c r="N77" s="423"/>
    </row>
    <row r="78" spans="1:14" ht="39.950000000000003" customHeight="1" x14ac:dyDescent="0.4">
      <c r="A78" s="418" t="s">
        <v>20</v>
      </c>
      <c r="B78" s="419"/>
      <c r="C78" s="419"/>
      <c r="D78" s="419"/>
      <c r="E78" s="419"/>
      <c r="F78" s="419"/>
      <c r="G78" s="419" t="s">
        <v>21</v>
      </c>
      <c r="H78" s="419"/>
      <c r="I78" s="419"/>
      <c r="J78" s="419"/>
      <c r="K78" s="419"/>
      <c r="L78" s="419"/>
      <c r="M78" s="419"/>
      <c r="N78" s="423"/>
    </row>
    <row r="79" spans="1:14" ht="39.950000000000003" customHeight="1" x14ac:dyDescent="0.4">
      <c r="A79" s="414" t="s">
        <v>73</v>
      </c>
      <c r="B79" s="415"/>
      <c r="C79" s="415"/>
      <c r="D79" s="415"/>
      <c r="E79" s="415"/>
      <c r="F79" s="415"/>
      <c r="G79" s="412" t="s">
        <v>37</v>
      </c>
      <c r="H79" s="412"/>
      <c r="I79" s="412"/>
      <c r="J79" s="412"/>
      <c r="K79" s="412"/>
      <c r="L79" s="412"/>
      <c r="M79" s="412"/>
      <c r="N79" s="413"/>
    </row>
    <row r="80" spans="1:14" ht="39.950000000000003" customHeight="1" x14ac:dyDescent="0.4">
      <c r="A80" s="410" t="s">
        <v>25</v>
      </c>
      <c r="B80" s="411"/>
      <c r="C80" s="411"/>
      <c r="D80" s="411"/>
      <c r="E80" s="411"/>
      <c r="F80" s="411"/>
      <c r="G80" s="412" t="s">
        <v>52</v>
      </c>
      <c r="H80" s="412"/>
      <c r="I80" s="412"/>
      <c r="J80" s="412"/>
      <c r="K80" s="412"/>
      <c r="L80" s="412"/>
      <c r="M80" s="412"/>
      <c r="N80" s="413"/>
    </row>
    <row r="81" spans="1:14" ht="39.950000000000003" customHeight="1" x14ac:dyDescent="0.4">
      <c r="A81" s="410" t="s">
        <v>26</v>
      </c>
      <c r="B81" s="411"/>
      <c r="C81" s="411"/>
      <c r="D81" s="411"/>
      <c r="E81" s="411"/>
      <c r="F81" s="411"/>
      <c r="G81" s="412" t="s">
        <v>52</v>
      </c>
      <c r="H81" s="412"/>
      <c r="I81" s="412"/>
      <c r="J81" s="412"/>
      <c r="K81" s="412"/>
      <c r="L81" s="412"/>
      <c r="M81" s="412"/>
      <c r="N81" s="413"/>
    </row>
    <row r="82" spans="1:14" ht="39.950000000000003" customHeight="1" x14ac:dyDescent="0.4">
      <c r="A82" s="414" t="s">
        <v>164</v>
      </c>
      <c r="B82" s="415"/>
      <c r="C82" s="412" t="s">
        <v>188</v>
      </c>
      <c r="D82" s="412"/>
      <c r="E82" s="412"/>
      <c r="F82" s="412"/>
      <c r="G82" s="412"/>
      <c r="H82" s="412"/>
      <c r="I82" s="412"/>
      <c r="J82" s="412"/>
      <c r="K82" s="412"/>
      <c r="L82" s="412"/>
      <c r="M82" s="412"/>
      <c r="N82" s="413"/>
    </row>
    <row r="83" spans="1:14" ht="39.950000000000003" customHeight="1" x14ac:dyDescent="0.4">
      <c r="A83" s="414" t="s">
        <v>29</v>
      </c>
      <c r="B83" s="415"/>
      <c r="C83" s="412" t="s">
        <v>174</v>
      </c>
      <c r="D83" s="412"/>
      <c r="E83" s="412"/>
      <c r="F83" s="412"/>
      <c r="G83" s="412"/>
      <c r="H83" s="412"/>
      <c r="I83" s="412"/>
      <c r="J83" s="412"/>
      <c r="K83" s="412"/>
      <c r="L83" s="412"/>
      <c r="M83" s="412"/>
      <c r="N83" s="413"/>
    </row>
    <row r="84" spans="1:14" ht="39.950000000000003" customHeight="1" x14ac:dyDescent="0.3">
      <c r="A84" s="418" t="s">
        <v>30</v>
      </c>
      <c r="B84" s="419"/>
      <c r="C84" s="419"/>
      <c r="D84" s="419"/>
      <c r="E84" s="419"/>
      <c r="F84" s="445"/>
      <c r="G84" s="445"/>
      <c r="H84" s="445"/>
      <c r="I84" s="419" t="s">
        <v>165</v>
      </c>
      <c r="J84" s="419"/>
      <c r="K84" s="419"/>
      <c r="L84" s="419"/>
      <c r="M84" s="419"/>
      <c r="N84" s="423"/>
    </row>
    <row r="85" spans="1:14" ht="39.950000000000003" customHeight="1" x14ac:dyDescent="0.3">
      <c r="A85" s="418"/>
      <c r="B85" s="419"/>
      <c r="C85" s="419"/>
      <c r="D85" s="419"/>
      <c r="E85" s="419"/>
      <c r="F85" s="445"/>
      <c r="G85" s="445"/>
      <c r="H85" s="445"/>
      <c r="I85" s="419"/>
      <c r="J85" s="419"/>
      <c r="K85" s="419"/>
      <c r="L85" s="419"/>
      <c r="M85" s="419"/>
      <c r="N85" s="423"/>
    </row>
    <row r="86" spans="1:14" ht="39.950000000000003" customHeight="1" x14ac:dyDescent="0.3">
      <c r="A86" s="418"/>
      <c r="B86" s="419"/>
      <c r="C86" s="419"/>
      <c r="D86" s="419"/>
      <c r="E86" s="419"/>
      <c r="F86" s="445"/>
      <c r="G86" s="445"/>
      <c r="H86" s="445"/>
      <c r="I86" s="419"/>
      <c r="J86" s="419"/>
      <c r="K86" s="419"/>
      <c r="L86" s="419"/>
      <c r="M86" s="419"/>
      <c r="N86" s="423"/>
    </row>
    <row r="87" spans="1:14" ht="39.950000000000003" customHeight="1" thickBot="1" x14ac:dyDescent="0.35">
      <c r="A87" s="420"/>
      <c r="B87" s="421"/>
      <c r="C87" s="421"/>
      <c r="D87" s="421"/>
      <c r="E87" s="421"/>
      <c r="F87" s="446"/>
      <c r="G87" s="446"/>
      <c r="H87" s="446"/>
      <c r="I87" s="421"/>
      <c r="J87" s="421"/>
      <c r="K87" s="421"/>
      <c r="L87" s="421"/>
      <c r="M87" s="421"/>
      <c r="N87" s="424"/>
    </row>
    <row r="88" spans="1:14" ht="39.950000000000003" customHeight="1" x14ac:dyDescent="0.4">
      <c r="A88" s="284"/>
      <c r="B88" s="426" t="s">
        <v>49</v>
      </c>
      <c r="C88" s="427"/>
      <c r="D88" s="427"/>
      <c r="E88" s="427"/>
      <c r="F88" s="427"/>
      <c r="G88" s="427"/>
      <c r="H88" s="427"/>
      <c r="I88" s="257"/>
      <c r="J88" s="257"/>
      <c r="K88" s="257"/>
      <c r="L88" s="257"/>
      <c r="M88" s="257"/>
      <c r="N88" s="258"/>
    </row>
    <row r="89" spans="1:14" ht="39.950000000000003" customHeight="1" x14ac:dyDescent="0.4">
      <c r="A89" s="255"/>
      <c r="B89" s="256" t="s">
        <v>166</v>
      </c>
      <c r="C89" s="256"/>
      <c r="D89" s="419" t="s">
        <v>21</v>
      </c>
      <c r="E89" s="419"/>
      <c r="F89" s="259"/>
      <c r="G89" s="259"/>
      <c r="H89" s="227" t="s">
        <v>21</v>
      </c>
      <c r="I89" s="260" t="s">
        <v>51</v>
      </c>
      <c r="J89" s="261"/>
      <c r="K89" s="260" t="s">
        <v>21</v>
      </c>
      <c r="L89" s="260"/>
      <c r="M89" s="260"/>
      <c r="N89" s="262"/>
    </row>
    <row r="90" spans="1:14" ht="39.950000000000003" customHeight="1" x14ac:dyDescent="0.35">
      <c r="A90" s="255"/>
      <c r="B90" s="263" t="s">
        <v>33</v>
      </c>
      <c r="C90" s="263"/>
      <c r="D90" s="425" t="s">
        <v>37</v>
      </c>
      <c r="E90" s="425"/>
      <c r="F90" s="259"/>
      <c r="G90" s="259"/>
      <c r="H90" s="259" t="s">
        <v>42</v>
      </c>
      <c r="I90" s="425">
        <v>3</v>
      </c>
      <c r="J90" s="425"/>
      <c r="K90" s="259" t="s">
        <v>52</v>
      </c>
      <c r="L90" s="264"/>
      <c r="M90" s="264"/>
      <c r="N90" s="262"/>
    </row>
    <row r="91" spans="1:14" ht="39.950000000000003" customHeight="1" x14ac:dyDescent="0.35">
      <c r="A91" s="255"/>
      <c r="B91" s="263" t="s">
        <v>34</v>
      </c>
      <c r="C91" s="263"/>
      <c r="D91" s="425" t="s">
        <v>38</v>
      </c>
      <c r="E91" s="425"/>
      <c r="F91" s="259"/>
      <c r="G91" s="259"/>
      <c r="H91" s="259" t="s">
        <v>44</v>
      </c>
      <c r="I91" s="425">
        <v>2</v>
      </c>
      <c r="J91" s="425"/>
      <c r="K91" s="259" t="s">
        <v>53</v>
      </c>
      <c r="L91" s="264"/>
      <c r="M91" s="264"/>
      <c r="N91" s="262"/>
    </row>
    <row r="92" spans="1:14" ht="39.950000000000003" customHeight="1" x14ac:dyDescent="0.35">
      <c r="A92" s="255"/>
      <c r="B92" s="263" t="s">
        <v>35</v>
      </c>
      <c r="C92" s="263"/>
      <c r="D92" s="425" t="s">
        <v>39</v>
      </c>
      <c r="E92" s="425"/>
      <c r="F92" s="259"/>
      <c r="G92" s="259"/>
      <c r="H92" s="259" t="s">
        <v>46</v>
      </c>
      <c r="I92" s="425">
        <v>1</v>
      </c>
      <c r="J92" s="425"/>
      <c r="K92" s="259" t="s">
        <v>54</v>
      </c>
      <c r="L92" s="264"/>
      <c r="M92" s="264"/>
      <c r="N92" s="262"/>
    </row>
    <row r="93" spans="1:14" ht="39.950000000000003" customHeight="1" x14ac:dyDescent="0.35">
      <c r="A93" s="255"/>
      <c r="B93" s="263" t="s">
        <v>36</v>
      </c>
      <c r="C93" s="263"/>
      <c r="D93" s="425" t="s">
        <v>40</v>
      </c>
      <c r="E93" s="425"/>
      <c r="F93" s="259"/>
      <c r="G93" s="259"/>
      <c r="H93" s="259" t="s">
        <v>48</v>
      </c>
      <c r="I93" s="265"/>
      <c r="J93" s="265"/>
      <c r="K93" s="265"/>
      <c r="L93" s="265"/>
      <c r="M93" s="265"/>
      <c r="N93" s="266"/>
    </row>
    <row r="94" spans="1:14" ht="39.950000000000003" customHeight="1" thickBot="1" x14ac:dyDescent="0.4"/>
    <row r="95" spans="1:14" ht="39.950000000000003" customHeight="1" x14ac:dyDescent="0.4">
      <c r="A95" s="285"/>
      <c r="B95" s="439" t="s">
        <v>0</v>
      </c>
      <c r="C95" s="439"/>
      <c r="D95" s="439"/>
      <c r="E95" s="439"/>
      <c r="F95" s="439"/>
      <c r="G95" s="439"/>
      <c r="H95" s="439"/>
      <c r="I95" s="439" t="s">
        <v>1</v>
      </c>
      <c r="J95" s="439"/>
      <c r="K95" s="439"/>
      <c r="L95" s="439"/>
      <c r="M95" s="439"/>
      <c r="N95" s="440"/>
    </row>
    <row r="96" spans="1:14" ht="39.950000000000003" customHeight="1" x14ac:dyDescent="0.4">
      <c r="A96" s="418" t="s">
        <v>155</v>
      </c>
      <c r="B96" s="419"/>
      <c r="C96" s="419"/>
      <c r="D96" s="419"/>
      <c r="E96" s="419"/>
      <c r="F96" s="419"/>
      <c r="G96" s="419"/>
      <c r="H96" s="419"/>
      <c r="I96" s="419"/>
      <c r="J96" s="419"/>
      <c r="K96" s="419"/>
      <c r="L96" s="419"/>
      <c r="M96" s="419"/>
      <c r="N96" s="423"/>
    </row>
    <row r="97" spans="1:14" ht="39.950000000000003" customHeight="1" x14ac:dyDescent="0.4">
      <c r="A97" s="441" t="s">
        <v>156</v>
      </c>
      <c r="B97" s="442"/>
      <c r="C97" s="442"/>
      <c r="D97" s="442"/>
      <c r="E97" s="442"/>
      <c r="F97" s="412">
        <v>6005510660</v>
      </c>
      <c r="G97" s="412"/>
      <c r="H97" s="412"/>
      <c r="I97" s="231"/>
      <c r="J97" s="231"/>
      <c r="K97" s="231"/>
      <c r="L97" s="231"/>
      <c r="M97" s="231"/>
      <c r="N97" s="286"/>
    </row>
    <row r="98" spans="1:14" ht="39.950000000000003" customHeight="1" x14ac:dyDescent="0.4">
      <c r="A98" s="418" t="s">
        <v>86</v>
      </c>
      <c r="B98" s="419"/>
      <c r="C98" s="419"/>
      <c r="D98" s="419"/>
      <c r="E98" s="419"/>
      <c r="F98" s="419"/>
      <c r="G98" s="419"/>
      <c r="H98" s="419"/>
      <c r="I98" s="419"/>
      <c r="J98" s="419"/>
      <c r="K98" s="419"/>
      <c r="L98" s="419"/>
      <c r="M98" s="419"/>
      <c r="N98" s="423"/>
    </row>
    <row r="99" spans="1:14" ht="39.950000000000003" customHeight="1" x14ac:dyDescent="0.4">
      <c r="A99" s="414" t="s">
        <v>157</v>
      </c>
      <c r="B99" s="415"/>
      <c r="C99" s="415"/>
      <c r="D99" s="415"/>
      <c r="E99" s="415"/>
      <c r="F99" s="415"/>
      <c r="G99" s="415"/>
      <c r="H99" s="415"/>
      <c r="I99" s="415"/>
      <c r="J99" s="415"/>
      <c r="K99" s="415"/>
      <c r="L99" s="415"/>
      <c r="M99" s="415"/>
      <c r="N99" s="438"/>
    </row>
    <row r="100" spans="1:14" ht="39.950000000000003" customHeight="1" x14ac:dyDescent="0.4">
      <c r="A100" s="410" t="s">
        <v>6</v>
      </c>
      <c r="B100" s="411"/>
      <c r="C100" s="411"/>
      <c r="D100" s="411"/>
      <c r="E100" s="419" t="s">
        <v>119</v>
      </c>
      <c r="F100" s="419"/>
      <c r="G100" s="419"/>
      <c r="H100" s="419"/>
      <c r="I100" s="412">
        <v>3</v>
      </c>
      <c r="J100" s="412"/>
      <c r="K100" s="412"/>
      <c r="L100" s="412"/>
      <c r="M100" s="412"/>
      <c r="N100" s="413"/>
    </row>
    <row r="101" spans="1:14" ht="39.950000000000003" customHeight="1" x14ac:dyDescent="0.4">
      <c r="A101" s="410" t="s">
        <v>8</v>
      </c>
      <c r="B101" s="411"/>
      <c r="C101" s="411"/>
      <c r="D101" s="411"/>
      <c r="E101" s="419" t="s">
        <v>152</v>
      </c>
      <c r="F101" s="419"/>
      <c r="G101" s="419"/>
      <c r="H101" s="419"/>
      <c r="I101" s="416"/>
      <c r="J101" s="416"/>
      <c r="K101" s="416"/>
      <c r="L101" s="416"/>
      <c r="M101" s="416"/>
      <c r="N101" s="417"/>
    </row>
    <row r="102" spans="1:14" ht="39.950000000000003" customHeight="1" x14ac:dyDescent="0.4">
      <c r="A102" s="410" t="s">
        <v>10</v>
      </c>
      <c r="B102" s="411"/>
      <c r="C102" s="411"/>
      <c r="D102" s="411"/>
      <c r="E102" s="443">
        <v>39303</v>
      </c>
      <c r="F102" s="443"/>
      <c r="G102" s="443"/>
      <c r="H102" s="443"/>
      <c r="I102" s="416"/>
      <c r="J102" s="416"/>
      <c r="K102" s="416"/>
      <c r="L102" s="416"/>
      <c r="M102" s="416"/>
      <c r="N102" s="417"/>
    </row>
    <row r="103" spans="1:14" ht="39.950000000000003" customHeight="1" x14ac:dyDescent="0.4">
      <c r="A103" s="410" t="s">
        <v>12</v>
      </c>
      <c r="B103" s="411"/>
      <c r="C103" s="411"/>
      <c r="D103" s="411"/>
      <c r="E103" s="428" t="s">
        <v>183</v>
      </c>
      <c r="F103" s="428"/>
      <c r="G103" s="428"/>
      <c r="H103" s="428"/>
      <c r="I103" s="416"/>
      <c r="J103" s="416"/>
      <c r="K103" s="416"/>
      <c r="L103" s="416"/>
      <c r="M103" s="416"/>
      <c r="N103" s="417"/>
    </row>
    <row r="104" spans="1:14" ht="39.950000000000003" customHeight="1" x14ac:dyDescent="0.4">
      <c r="A104" s="418" t="s">
        <v>15</v>
      </c>
      <c r="B104" s="419"/>
      <c r="C104" s="419"/>
      <c r="D104" s="419"/>
      <c r="E104" s="419"/>
      <c r="F104" s="419"/>
      <c r="G104" s="419"/>
      <c r="H104" s="419"/>
      <c r="I104" s="419"/>
      <c r="J104" s="419"/>
      <c r="K104" s="419"/>
      <c r="L104" s="419"/>
      <c r="M104" s="419"/>
      <c r="N104" s="423"/>
    </row>
    <row r="105" spans="1:14" ht="39.950000000000003" customHeight="1" x14ac:dyDescent="0.3">
      <c r="A105" s="444" t="s">
        <v>158</v>
      </c>
      <c r="B105" s="428" t="s">
        <v>159</v>
      </c>
      <c r="C105" s="428"/>
      <c r="D105" s="428" t="s">
        <v>160</v>
      </c>
      <c r="E105" s="428"/>
      <c r="F105" s="429" t="s">
        <v>62</v>
      </c>
      <c r="G105" s="429"/>
      <c r="H105" s="429"/>
      <c r="I105" s="430" t="s">
        <v>161</v>
      </c>
      <c r="J105" s="430"/>
      <c r="K105" s="430"/>
      <c r="L105" s="237"/>
      <c r="M105" s="237"/>
      <c r="N105" s="290" t="s">
        <v>21</v>
      </c>
    </row>
    <row r="106" spans="1:14" ht="65.25" customHeight="1" x14ac:dyDescent="0.3">
      <c r="A106" s="444"/>
      <c r="B106" s="428"/>
      <c r="C106" s="428"/>
      <c r="D106" s="236" t="s">
        <v>59</v>
      </c>
      <c r="E106" s="236" t="s">
        <v>60</v>
      </c>
      <c r="F106" s="238" t="s">
        <v>59</v>
      </c>
      <c r="G106" s="238" t="s">
        <v>60</v>
      </c>
      <c r="H106" s="236" t="s">
        <v>162</v>
      </c>
      <c r="I106" s="238" t="s">
        <v>59</v>
      </c>
      <c r="J106" s="238" t="s">
        <v>60</v>
      </c>
      <c r="K106" s="236" t="s">
        <v>65</v>
      </c>
      <c r="L106" s="236" t="s">
        <v>161</v>
      </c>
      <c r="M106" s="236" t="s">
        <v>163</v>
      </c>
      <c r="N106" s="291" t="s">
        <v>24</v>
      </c>
    </row>
    <row r="107" spans="1:14" ht="39.950000000000003" customHeight="1" x14ac:dyDescent="0.35">
      <c r="A107" s="289"/>
      <c r="B107" s="235"/>
      <c r="C107" s="235"/>
      <c r="D107" s="236"/>
      <c r="E107" s="236"/>
      <c r="F107" s="238"/>
      <c r="G107" s="238"/>
      <c r="H107" s="236">
        <v>50</v>
      </c>
      <c r="I107" s="238"/>
      <c r="J107" s="238"/>
      <c r="K107" s="239">
        <v>100</v>
      </c>
      <c r="L107" s="240">
        <v>0.5</v>
      </c>
      <c r="M107" s="240">
        <v>1</v>
      </c>
      <c r="N107" s="291"/>
    </row>
    <row r="108" spans="1:14" ht="39.950000000000003" customHeight="1" x14ac:dyDescent="0.3">
      <c r="A108" s="431">
        <v>301</v>
      </c>
      <c r="B108" s="432" t="s">
        <v>17</v>
      </c>
      <c r="C108" s="235" t="s">
        <v>75</v>
      </c>
      <c r="D108" s="230">
        <v>20</v>
      </c>
      <c r="E108" s="242"/>
      <c r="F108" s="230">
        <v>30</v>
      </c>
      <c r="G108" s="243">
        <v>15.75</v>
      </c>
      <c r="H108" s="230">
        <f>SUM(E108,G108)</f>
        <v>15.75</v>
      </c>
      <c r="I108" s="230">
        <v>80</v>
      </c>
      <c r="J108" s="244">
        <v>45</v>
      </c>
      <c r="K108" s="245">
        <f>SUM(J108,J109)</f>
        <v>65</v>
      </c>
      <c r="L108" s="245">
        <f>K108/2</f>
        <v>32.5</v>
      </c>
      <c r="M108" s="245">
        <f>(H108+L108)</f>
        <v>48.25</v>
      </c>
      <c r="N108" s="246" t="str">
        <f t="shared" ref="N108:N116" si="23">IF(M108&gt;=91,"A1",IF(M108&gt;=81,"A2",IF(M108&gt;=71,"B1",IF(M108&gt;=61,"B2",IF(M108&gt;=51,"C1",IF(M108&gt;=41,"C2",IF(M108&gt;=33,"D","E")))))))</f>
        <v>C2</v>
      </c>
    </row>
    <row r="109" spans="1:14" ht="39.950000000000003" customHeight="1" x14ac:dyDescent="0.3">
      <c r="A109" s="431"/>
      <c r="B109" s="432"/>
      <c r="C109" s="235" t="s">
        <v>76</v>
      </c>
      <c r="D109" s="230"/>
      <c r="E109" s="230"/>
      <c r="F109" s="230"/>
      <c r="G109" s="230"/>
      <c r="H109" s="230"/>
      <c r="I109" s="230">
        <v>20</v>
      </c>
      <c r="J109" s="244">
        <v>20</v>
      </c>
      <c r="K109" s="245"/>
      <c r="L109" s="245"/>
      <c r="M109" s="245"/>
      <c r="N109" s="246"/>
    </row>
    <row r="110" spans="1:14" ht="39.950000000000003" customHeight="1" x14ac:dyDescent="0.3">
      <c r="A110" s="433" t="s">
        <v>153</v>
      </c>
      <c r="B110" s="432" t="s">
        <v>82</v>
      </c>
      <c r="C110" s="235" t="s">
        <v>75</v>
      </c>
      <c r="D110" s="230">
        <v>20</v>
      </c>
      <c r="E110" s="242"/>
      <c r="F110" s="230">
        <v>30</v>
      </c>
      <c r="G110" s="248">
        <v>16.07</v>
      </c>
      <c r="H110" s="230">
        <f t="shared" ref="H110" si="24">SUM(E110,G110)</f>
        <v>16.07</v>
      </c>
      <c r="I110" s="230">
        <v>70</v>
      </c>
      <c r="J110" s="244">
        <v>40.5</v>
      </c>
      <c r="K110" s="245">
        <f t="shared" ref="K110" si="25">SUM(J110,J111)</f>
        <v>67.5</v>
      </c>
      <c r="L110" s="245">
        <f t="shared" ref="L110" si="26">K110/2</f>
        <v>33.75</v>
      </c>
      <c r="M110" s="245">
        <f t="shared" ref="M110" si="27">(H110+L110)</f>
        <v>49.82</v>
      </c>
      <c r="N110" s="246" t="str">
        <f t="shared" si="23"/>
        <v>C2</v>
      </c>
    </row>
    <row r="111" spans="1:14" ht="39.950000000000003" customHeight="1" x14ac:dyDescent="0.3">
      <c r="A111" s="433"/>
      <c r="B111" s="432"/>
      <c r="C111" s="235" t="s">
        <v>76</v>
      </c>
      <c r="D111" s="230"/>
      <c r="E111" s="230"/>
      <c r="F111" s="230"/>
      <c r="G111" s="230"/>
      <c r="H111" s="230"/>
      <c r="I111" s="230">
        <v>30</v>
      </c>
      <c r="J111" s="244">
        <v>27</v>
      </c>
      <c r="K111" s="245"/>
      <c r="L111" s="245"/>
      <c r="M111" s="245"/>
      <c r="N111" s="246"/>
    </row>
    <row r="112" spans="1:14" ht="39.950000000000003" customHeight="1" x14ac:dyDescent="0.3">
      <c r="A112" s="433" t="s">
        <v>154</v>
      </c>
      <c r="B112" s="434" t="s">
        <v>83</v>
      </c>
      <c r="C112" s="235" t="s">
        <v>75</v>
      </c>
      <c r="D112" s="230">
        <v>20</v>
      </c>
      <c r="E112" s="242"/>
      <c r="F112" s="230">
        <v>30</v>
      </c>
      <c r="G112" s="243">
        <v>15.38</v>
      </c>
      <c r="H112" s="230">
        <f t="shared" ref="H112" si="28">SUM(E112,G112)</f>
        <v>15.38</v>
      </c>
      <c r="I112" s="230">
        <v>80</v>
      </c>
      <c r="J112" s="244">
        <v>43</v>
      </c>
      <c r="K112" s="245">
        <f t="shared" ref="K112" si="29">SUM(J112,J113)</f>
        <v>59</v>
      </c>
      <c r="L112" s="245">
        <f t="shared" ref="L112" si="30">K112/2</f>
        <v>29.5</v>
      </c>
      <c r="M112" s="245">
        <f t="shared" ref="M112" si="31">(H112+L112)</f>
        <v>44.88</v>
      </c>
      <c r="N112" s="246" t="str">
        <f t="shared" si="23"/>
        <v>C2</v>
      </c>
    </row>
    <row r="113" spans="1:14" ht="39.950000000000003" customHeight="1" x14ac:dyDescent="0.3">
      <c r="A113" s="433"/>
      <c r="B113" s="434"/>
      <c r="C113" s="235" t="s">
        <v>76</v>
      </c>
      <c r="D113" s="230"/>
      <c r="E113" s="230"/>
      <c r="F113" s="230"/>
      <c r="G113" s="230"/>
      <c r="H113" s="230"/>
      <c r="I113" s="230">
        <v>20</v>
      </c>
      <c r="J113" s="244">
        <v>16</v>
      </c>
      <c r="K113" s="245"/>
      <c r="L113" s="245"/>
      <c r="M113" s="245"/>
      <c r="N113" s="246"/>
    </row>
    <row r="114" spans="1:14" ht="39.950000000000003" customHeight="1" x14ac:dyDescent="0.3">
      <c r="A114" s="433" t="s">
        <v>169</v>
      </c>
      <c r="B114" s="434" t="s">
        <v>79</v>
      </c>
      <c r="C114" s="235" t="s">
        <v>75</v>
      </c>
      <c r="D114" s="230">
        <v>20</v>
      </c>
      <c r="E114" s="250"/>
      <c r="F114" s="230">
        <v>30</v>
      </c>
      <c r="G114" s="248">
        <v>15.94</v>
      </c>
      <c r="H114" s="230">
        <f t="shared" ref="H114" si="32">SUM(E114,G114)</f>
        <v>15.94</v>
      </c>
      <c r="I114" s="230">
        <v>80</v>
      </c>
      <c r="J114" s="244">
        <v>52.5</v>
      </c>
      <c r="K114" s="245">
        <f t="shared" ref="K114" si="33">SUM(J114,J115)</f>
        <v>69.5</v>
      </c>
      <c r="L114" s="245">
        <f t="shared" ref="L114" si="34">K114/2</f>
        <v>34.75</v>
      </c>
      <c r="M114" s="245">
        <f t="shared" ref="M114" si="35">(H114+L114)</f>
        <v>50.69</v>
      </c>
      <c r="N114" s="246" t="str">
        <f t="shared" si="23"/>
        <v>C2</v>
      </c>
    </row>
    <row r="115" spans="1:14" ht="39.950000000000003" customHeight="1" x14ac:dyDescent="0.3">
      <c r="A115" s="433"/>
      <c r="B115" s="434"/>
      <c r="C115" s="235" t="s">
        <v>76</v>
      </c>
      <c r="D115" s="230"/>
      <c r="E115" s="230"/>
      <c r="F115" s="230"/>
      <c r="G115" s="230"/>
      <c r="H115" s="230"/>
      <c r="I115" s="230">
        <v>20</v>
      </c>
      <c r="J115" s="244">
        <v>17</v>
      </c>
      <c r="K115" s="245"/>
      <c r="L115" s="245"/>
      <c r="M115" s="245"/>
      <c r="N115" s="246"/>
    </row>
    <row r="116" spans="1:14" ht="39.950000000000003" customHeight="1" x14ac:dyDescent="0.3">
      <c r="A116" s="433" t="s">
        <v>68</v>
      </c>
      <c r="B116" s="432" t="s">
        <v>66</v>
      </c>
      <c r="C116" s="235" t="s">
        <v>75</v>
      </c>
      <c r="D116" s="230">
        <v>20</v>
      </c>
      <c r="E116" s="242">
        <v>8</v>
      </c>
      <c r="F116" s="230">
        <v>30</v>
      </c>
      <c r="G116" s="248">
        <v>12.86</v>
      </c>
      <c r="H116" s="230">
        <f t="shared" ref="H116" si="36">SUM(E116,G116)</f>
        <v>20.86</v>
      </c>
      <c r="I116" s="230">
        <v>70</v>
      </c>
      <c r="J116" s="244">
        <v>47.5</v>
      </c>
      <c r="K116" s="245">
        <f>SUM(J116,J117)</f>
        <v>77.5</v>
      </c>
      <c r="L116" s="245">
        <f t="shared" ref="L116" si="37">K116/2</f>
        <v>38.75</v>
      </c>
      <c r="M116" s="245">
        <f t="shared" ref="M116" si="38">(H116+L116)</f>
        <v>59.61</v>
      </c>
      <c r="N116" s="246" t="str">
        <f t="shared" si="23"/>
        <v>C1</v>
      </c>
    </row>
    <row r="117" spans="1:14" ht="39.950000000000003" customHeight="1" x14ac:dyDescent="0.3">
      <c r="A117" s="433"/>
      <c r="B117" s="432"/>
      <c r="C117" s="235" t="s">
        <v>76</v>
      </c>
      <c r="D117" s="230"/>
      <c r="E117" s="230"/>
      <c r="F117" s="230"/>
      <c r="G117" s="230"/>
      <c r="H117" s="230"/>
      <c r="I117" s="230">
        <v>30</v>
      </c>
      <c r="J117" s="244">
        <v>30</v>
      </c>
      <c r="K117" s="245"/>
      <c r="L117" s="245"/>
      <c r="M117" s="245"/>
      <c r="N117" s="293"/>
    </row>
    <row r="118" spans="1:14" ht="39.950000000000003" customHeight="1" x14ac:dyDescent="0.35">
      <c r="A118" s="292" t="s">
        <v>168</v>
      </c>
      <c r="B118" s="241" t="s">
        <v>167</v>
      </c>
      <c r="C118" s="235"/>
      <c r="D118" s="230">
        <v>40</v>
      </c>
      <c r="E118" s="230" t="s">
        <v>120</v>
      </c>
      <c r="F118" s="230"/>
      <c r="G118" s="230"/>
      <c r="H118" s="230"/>
      <c r="I118" s="230">
        <v>60</v>
      </c>
      <c r="J118" s="244">
        <v>60</v>
      </c>
      <c r="K118" s="245"/>
      <c r="L118" s="245"/>
      <c r="M118" s="245"/>
      <c r="N118" s="293"/>
    </row>
    <row r="119" spans="1:14" ht="39.950000000000003" customHeight="1" x14ac:dyDescent="0.35">
      <c r="A119" s="292"/>
      <c r="B119" s="241"/>
      <c r="C119" s="235"/>
      <c r="D119" s="230"/>
      <c r="E119" s="230"/>
      <c r="F119" s="230"/>
      <c r="G119" s="230"/>
      <c r="H119" s="230"/>
      <c r="I119" s="230"/>
      <c r="J119" s="244"/>
      <c r="K119" s="245"/>
      <c r="L119" s="245"/>
      <c r="M119" s="245"/>
      <c r="N119" s="293"/>
    </row>
    <row r="120" spans="1:14" ht="39.950000000000003" customHeight="1" x14ac:dyDescent="0.4">
      <c r="A120" s="414" t="s">
        <v>57</v>
      </c>
      <c r="B120" s="415"/>
      <c r="C120" s="228">
        <f>(M108+M110+M112+M114+M116)</f>
        <v>253.25</v>
      </c>
      <c r="D120" s="419" t="s">
        <v>19</v>
      </c>
      <c r="E120" s="419"/>
      <c r="F120" s="419"/>
      <c r="G120" s="416">
        <f>(C120/500)*100</f>
        <v>50.649999999999991</v>
      </c>
      <c r="H120" s="416"/>
      <c r="I120" s="230"/>
      <c r="J120" s="244"/>
      <c r="K120" s="252"/>
      <c r="L120" s="252"/>
      <c r="M120" s="252"/>
      <c r="N120" s="294"/>
    </row>
    <row r="121" spans="1:14" ht="39.950000000000003" customHeight="1" x14ac:dyDescent="0.4">
      <c r="A121" s="287"/>
      <c r="B121" s="233"/>
      <c r="C121" s="228"/>
      <c r="D121" s="227"/>
      <c r="E121" s="227"/>
      <c r="F121" s="227"/>
      <c r="G121" s="228"/>
      <c r="H121" s="228"/>
      <c r="I121" s="230"/>
      <c r="J121" s="244"/>
      <c r="K121" s="252"/>
      <c r="L121" s="252"/>
      <c r="M121" s="252"/>
      <c r="N121" s="294"/>
    </row>
    <row r="122" spans="1:14" ht="39.950000000000003" customHeight="1" x14ac:dyDescent="0.4">
      <c r="A122" s="287"/>
      <c r="B122" s="233"/>
      <c r="C122" s="228"/>
      <c r="D122" s="227"/>
      <c r="E122" s="227"/>
      <c r="F122" s="227"/>
      <c r="G122" s="228"/>
      <c r="H122" s="228"/>
      <c r="I122" s="230"/>
      <c r="J122" s="230"/>
      <c r="K122" s="254"/>
      <c r="L122" s="254"/>
      <c r="M122" s="254"/>
      <c r="N122" s="288"/>
    </row>
    <row r="123" spans="1:14" ht="39.950000000000003" customHeight="1" x14ac:dyDescent="0.35">
      <c r="A123" s="435" t="s">
        <v>71</v>
      </c>
      <c r="B123" s="436"/>
      <c r="C123" s="436"/>
      <c r="D123" s="436"/>
      <c r="E123" s="436"/>
      <c r="F123" s="436"/>
      <c r="G123" s="436"/>
      <c r="H123" s="436"/>
      <c r="I123" s="436"/>
      <c r="J123" s="436"/>
      <c r="K123" s="436"/>
      <c r="L123" s="436"/>
      <c r="M123" s="436"/>
      <c r="N123" s="437"/>
    </row>
    <row r="124" spans="1:14" ht="39.950000000000003" customHeight="1" x14ac:dyDescent="0.4">
      <c r="A124" s="418" t="s">
        <v>72</v>
      </c>
      <c r="B124" s="419"/>
      <c r="C124" s="419"/>
      <c r="D124" s="419"/>
      <c r="E124" s="419"/>
      <c r="F124" s="419"/>
      <c r="G124" s="419"/>
      <c r="H124" s="419"/>
      <c r="I124" s="419"/>
      <c r="J124" s="419"/>
      <c r="K124" s="419"/>
      <c r="L124" s="419"/>
      <c r="M124" s="419"/>
      <c r="N124" s="423"/>
    </row>
    <row r="125" spans="1:14" ht="39.950000000000003" customHeight="1" x14ac:dyDescent="0.4">
      <c r="A125" s="418" t="s">
        <v>20</v>
      </c>
      <c r="B125" s="419"/>
      <c r="C125" s="419"/>
      <c r="D125" s="419"/>
      <c r="E125" s="419"/>
      <c r="F125" s="419"/>
      <c r="G125" s="419" t="s">
        <v>21</v>
      </c>
      <c r="H125" s="419"/>
      <c r="I125" s="419"/>
      <c r="J125" s="419"/>
      <c r="K125" s="419"/>
      <c r="L125" s="419"/>
      <c r="M125" s="419"/>
      <c r="N125" s="423"/>
    </row>
    <row r="126" spans="1:14" ht="39.950000000000003" customHeight="1" x14ac:dyDescent="0.4">
      <c r="A126" s="414" t="s">
        <v>73</v>
      </c>
      <c r="B126" s="415"/>
      <c r="C126" s="415"/>
      <c r="D126" s="415"/>
      <c r="E126" s="415"/>
      <c r="F126" s="415"/>
      <c r="G126" s="412" t="s">
        <v>52</v>
      </c>
      <c r="H126" s="412"/>
      <c r="I126" s="412"/>
      <c r="J126" s="412"/>
      <c r="K126" s="412"/>
      <c r="L126" s="412"/>
      <c r="M126" s="412"/>
      <c r="N126" s="413"/>
    </row>
    <row r="127" spans="1:14" ht="39.950000000000003" customHeight="1" x14ac:dyDescent="0.4">
      <c r="A127" s="410" t="s">
        <v>25</v>
      </c>
      <c r="B127" s="411"/>
      <c r="C127" s="411"/>
      <c r="D127" s="411"/>
      <c r="E127" s="411"/>
      <c r="F127" s="411"/>
      <c r="G127" s="412" t="s">
        <v>37</v>
      </c>
      <c r="H127" s="412"/>
      <c r="I127" s="412"/>
      <c r="J127" s="412"/>
      <c r="K127" s="412"/>
      <c r="L127" s="412"/>
      <c r="M127" s="412"/>
      <c r="N127" s="413"/>
    </row>
    <row r="128" spans="1:14" ht="39.950000000000003" customHeight="1" x14ac:dyDescent="0.4">
      <c r="A128" s="410" t="s">
        <v>26</v>
      </c>
      <c r="B128" s="411"/>
      <c r="C128" s="411"/>
      <c r="D128" s="411"/>
      <c r="E128" s="411"/>
      <c r="F128" s="411"/>
      <c r="G128" s="412" t="s">
        <v>37</v>
      </c>
      <c r="H128" s="412"/>
      <c r="I128" s="412"/>
      <c r="J128" s="412"/>
      <c r="K128" s="412"/>
      <c r="L128" s="412"/>
      <c r="M128" s="412"/>
      <c r="N128" s="413"/>
    </row>
    <row r="129" spans="1:14" ht="39.950000000000003" customHeight="1" x14ac:dyDescent="0.4">
      <c r="A129" s="414" t="s">
        <v>164</v>
      </c>
      <c r="B129" s="415"/>
      <c r="C129" s="412" t="s">
        <v>178</v>
      </c>
      <c r="D129" s="412"/>
      <c r="E129" s="412"/>
      <c r="F129" s="412"/>
      <c r="G129" s="412"/>
      <c r="H129" s="412"/>
      <c r="I129" s="412"/>
      <c r="J129" s="412"/>
      <c r="K129" s="412"/>
      <c r="L129" s="412"/>
      <c r="M129" s="412"/>
      <c r="N129" s="413"/>
    </row>
    <row r="130" spans="1:14" ht="39.950000000000003" customHeight="1" x14ac:dyDescent="0.4">
      <c r="A130" s="414" t="s">
        <v>29</v>
      </c>
      <c r="B130" s="415"/>
      <c r="C130" s="412" t="s">
        <v>174</v>
      </c>
      <c r="D130" s="412"/>
      <c r="E130" s="412"/>
      <c r="F130" s="412"/>
      <c r="G130" s="412"/>
      <c r="H130" s="412"/>
      <c r="I130" s="412"/>
      <c r="J130" s="412"/>
      <c r="K130" s="412"/>
      <c r="L130" s="412"/>
      <c r="M130" s="412"/>
      <c r="N130" s="413"/>
    </row>
    <row r="131" spans="1:14" ht="39.950000000000003" customHeight="1" x14ac:dyDescent="0.3">
      <c r="A131" s="418" t="s">
        <v>30</v>
      </c>
      <c r="B131" s="419"/>
      <c r="C131" s="419"/>
      <c r="D131" s="419"/>
      <c r="E131" s="419"/>
      <c r="F131" s="447"/>
      <c r="G131" s="447"/>
      <c r="H131" s="447"/>
      <c r="I131" s="419" t="s">
        <v>165</v>
      </c>
      <c r="J131" s="419"/>
      <c r="K131" s="419"/>
      <c r="L131" s="419"/>
      <c r="M131" s="419"/>
      <c r="N131" s="423"/>
    </row>
    <row r="132" spans="1:14" ht="39.950000000000003" customHeight="1" x14ac:dyDescent="0.3">
      <c r="A132" s="418"/>
      <c r="B132" s="419"/>
      <c r="C132" s="419"/>
      <c r="D132" s="419"/>
      <c r="E132" s="419"/>
      <c r="F132" s="447"/>
      <c r="G132" s="447"/>
      <c r="H132" s="447"/>
      <c r="I132" s="419"/>
      <c r="J132" s="419"/>
      <c r="K132" s="419"/>
      <c r="L132" s="419"/>
      <c r="M132" s="419"/>
      <c r="N132" s="423"/>
    </row>
    <row r="133" spans="1:14" ht="39.950000000000003" customHeight="1" x14ac:dyDescent="0.3">
      <c r="A133" s="418"/>
      <c r="B133" s="419"/>
      <c r="C133" s="419"/>
      <c r="D133" s="419"/>
      <c r="E133" s="419"/>
      <c r="F133" s="447"/>
      <c r="G133" s="447"/>
      <c r="H133" s="447"/>
      <c r="I133" s="419"/>
      <c r="J133" s="419"/>
      <c r="K133" s="419"/>
      <c r="L133" s="419"/>
      <c r="M133" s="419"/>
      <c r="N133" s="423"/>
    </row>
    <row r="134" spans="1:14" ht="39.950000000000003" customHeight="1" thickBot="1" x14ac:dyDescent="0.35">
      <c r="A134" s="420"/>
      <c r="B134" s="421"/>
      <c r="C134" s="421"/>
      <c r="D134" s="421"/>
      <c r="E134" s="421"/>
      <c r="F134" s="448"/>
      <c r="G134" s="448"/>
      <c r="H134" s="448"/>
      <c r="I134" s="421"/>
      <c r="J134" s="421"/>
      <c r="K134" s="421"/>
      <c r="L134" s="421"/>
      <c r="M134" s="421"/>
      <c r="N134" s="424"/>
    </row>
    <row r="135" spans="1:14" ht="39.950000000000003" customHeight="1" x14ac:dyDescent="0.4">
      <c r="A135" s="284"/>
      <c r="B135" s="426" t="s">
        <v>49</v>
      </c>
      <c r="C135" s="427"/>
      <c r="D135" s="427"/>
      <c r="E135" s="427"/>
      <c r="F135" s="427"/>
      <c r="G135" s="427"/>
      <c r="H135" s="427"/>
      <c r="I135" s="257"/>
      <c r="J135" s="257"/>
      <c r="K135" s="257"/>
      <c r="L135" s="257"/>
      <c r="M135" s="257"/>
      <c r="N135" s="258"/>
    </row>
    <row r="136" spans="1:14" ht="39.950000000000003" customHeight="1" x14ac:dyDescent="0.4">
      <c r="A136" s="255"/>
      <c r="B136" s="256" t="s">
        <v>166</v>
      </c>
      <c r="C136" s="256"/>
      <c r="D136" s="419" t="s">
        <v>21</v>
      </c>
      <c r="E136" s="419"/>
      <c r="F136" s="259"/>
      <c r="G136" s="259"/>
      <c r="H136" s="227" t="s">
        <v>21</v>
      </c>
      <c r="I136" s="260" t="s">
        <v>51</v>
      </c>
      <c r="J136" s="261"/>
      <c r="K136" s="260" t="s">
        <v>21</v>
      </c>
      <c r="L136" s="260"/>
      <c r="M136" s="260"/>
      <c r="N136" s="262"/>
    </row>
    <row r="137" spans="1:14" ht="39.950000000000003" customHeight="1" x14ac:dyDescent="0.35">
      <c r="A137" s="255"/>
      <c r="B137" s="263" t="s">
        <v>33</v>
      </c>
      <c r="C137" s="263"/>
      <c r="D137" s="425" t="s">
        <v>37</v>
      </c>
      <c r="E137" s="425"/>
      <c r="F137" s="259"/>
      <c r="G137" s="259"/>
      <c r="H137" s="259" t="s">
        <v>42</v>
      </c>
      <c r="I137" s="425">
        <v>3</v>
      </c>
      <c r="J137" s="425"/>
      <c r="K137" s="259" t="s">
        <v>52</v>
      </c>
      <c r="L137" s="264"/>
      <c r="M137" s="264"/>
      <c r="N137" s="262"/>
    </row>
    <row r="138" spans="1:14" ht="39.950000000000003" customHeight="1" x14ac:dyDescent="0.35">
      <c r="A138" s="255"/>
      <c r="B138" s="263" t="s">
        <v>34</v>
      </c>
      <c r="C138" s="263"/>
      <c r="D138" s="425" t="s">
        <v>38</v>
      </c>
      <c r="E138" s="425"/>
      <c r="F138" s="259"/>
      <c r="G138" s="259"/>
      <c r="H138" s="259" t="s">
        <v>44</v>
      </c>
      <c r="I138" s="425">
        <v>2</v>
      </c>
      <c r="J138" s="425"/>
      <c r="K138" s="259" t="s">
        <v>53</v>
      </c>
      <c r="L138" s="264"/>
      <c r="M138" s="264"/>
      <c r="N138" s="262"/>
    </row>
    <row r="139" spans="1:14" ht="39.950000000000003" customHeight="1" x14ac:dyDescent="0.35">
      <c r="A139" s="255"/>
      <c r="B139" s="263" t="s">
        <v>35</v>
      </c>
      <c r="C139" s="263"/>
      <c r="D139" s="425" t="s">
        <v>39</v>
      </c>
      <c r="E139" s="425"/>
      <c r="F139" s="259"/>
      <c r="G139" s="259"/>
      <c r="H139" s="259" t="s">
        <v>46</v>
      </c>
      <c r="I139" s="425">
        <v>1</v>
      </c>
      <c r="J139" s="425"/>
      <c r="K139" s="259" t="s">
        <v>54</v>
      </c>
      <c r="L139" s="264"/>
      <c r="M139" s="264"/>
      <c r="N139" s="262"/>
    </row>
    <row r="140" spans="1:14" ht="39.950000000000003" customHeight="1" x14ac:dyDescent="0.35">
      <c r="A140" s="255"/>
      <c r="B140" s="263" t="s">
        <v>36</v>
      </c>
      <c r="C140" s="263"/>
      <c r="D140" s="425" t="s">
        <v>40</v>
      </c>
      <c r="E140" s="425"/>
      <c r="F140" s="259"/>
      <c r="G140" s="259"/>
      <c r="H140" s="259" t="s">
        <v>48</v>
      </c>
      <c r="I140" s="265"/>
      <c r="J140" s="265"/>
      <c r="K140" s="265"/>
      <c r="L140" s="265"/>
      <c r="M140" s="265"/>
      <c r="N140" s="266"/>
    </row>
    <row r="141" spans="1:14" ht="39.950000000000003" customHeight="1" thickBot="1" x14ac:dyDescent="0.4"/>
    <row r="142" spans="1:14" ht="39.950000000000003" customHeight="1" x14ac:dyDescent="0.4">
      <c r="A142" s="285"/>
      <c r="B142" s="439" t="s">
        <v>0</v>
      </c>
      <c r="C142" s="439"/>
      <c r="D142" s="439"/>
      <c r="E142" s="439"/>
      <c r="F142" s="439"/>
      <c r="G142" s="439"/>
      <c r="H142" s="439"/>
      <c r="I142" s="439" t="s">
        <v>1</v>
      </c>
      <c r="J142" s="439"/>
      <c r="K142" s="439"/>
      <c r="L142" s="439"/>
      <c r="M142" s="439"/>
      <c r="N142" s="440"/>
    </row>
    <row r="143" spans="1:14" ht="39.950000000000003" customHeight="1" x14ac:dyDescent="0.4">
      <c r="A143" s="418" t="s">
        <v>155</v>
      </c>
      <c r="B143" s="419"/>
      <c r="C143" s="419"/>
      <c r="D143" s="419"/>
      <c r="E143" s="419"/>
      <c r="F143" s="419"/>
      <c r="G143" s="419"/>
      <c r="H143" s="419"/>
      <c r="I143" s="419"/>
      <c r="J143" s="419"/>
      <c r="K143" s="419"/>
      <c r="L143" s="419"/>
      <c r="M143" s="419"/>
      <c r="N143" s="423"/>
    </row>
    <row r="144" spans="1:14" ht="39.950000000000003" customHeight="1" x14ac:dyDescent="0.4">
      <c r="A144" s="441" t="s">
        <v>156</v>
      </c>
      <c r="B144" s="442"/>
      <c r="C144" s="442"/>
      <c r="D144" s="442"/>
      <c r="E144" s="442"/>
      <c r="F144" s="412">
        <v>6005510660</v>
      </c>
      <c r="G144" s="412"/>
      <c r="H144" s="412"/>
      <c r="I144" s="231"/>
      <c r="J144" s="231"/>
      <c r="K144" s="231"/>
      <c r="L144" s="231"/>
      <c r="M144" s="231"/>
      <c r="N144" s="286"/>
    </row>
    <row r="145" spans="1:14" ht="39.950000000000003" customHeight="1" x14ac:dyDescent="0.4">
      <c r="A145" s="418" t="s">
        <v>86</v>
      </c>
      <c r="B145" s="419"/>
      <c r="C145" s="419"/>
      <c r="D145" s="419"/>
      <c r="E145" s="419"/>
      <c r="F145" s="419"/>
      <c r="G145" s="419"/>
      <c r="H145" s="419"/>
      <c r="I145" s="419"/>
      <c r="J145" s="419"/>
      <c r="K145" s="419"/>
      <c r="L145" s="419"/>
      <c r="M145" s="419"/>
      <c r="N145" s="423"/>
    </row>
    <row r="146" spans="1:14" ht="39.950000000000003" customHeight="1" x14ac:dyDescent="0.4">
      <c r="A146" s="414" t="s">
        <v>157</v>
      </c>
      <c r="B146" s="415"/>
      <c r="C146" s="415"/>
      <c r="D146" s="415"/>
      <c r="E146" s="415"/>
      <c r="F146" s="415"/>
      <c r="G146" s="415"/>
      <c r="H146" s="415"/>
      <c r="I146" s="415"/>
      <c r="J146" s="415"/>
      <c r="K146" s="415"/>
      <c r="L146" s="415"/>
      <c r="M146" s="415"/>
      <c r="N146" s="438"/>
    </row>
    <row r="147" spans="1:14" ht="39.950000000000003" customHeight="1" x14ac:dyDescent="0.4">
      <c r="A147" s="410" t="s">
        <v>6</v>
      </c>
      <c r="B147" s="411"/>
      <c r="C147" s="411"/>
      <c r="D147" s="411"/>
      <c r="E147" s="419" t="s">
        <v>121</v>
      </c>
      <c r="F147" s="419"/>
      <c r="G147" s="419"/>
      <c r="H147" s="419"/>
      <c r="I147" s="412">
        <v>4</v>
      </c>
      <c r="J147" s="412"/>
      <c r="K147" s="412"/>
      <c r="L147" s="412"/>
      <c r="M147" s="412"/>
      <c r="N147" s="413"/>
    </row>
    <row r="148" spans="1:14" ht="39.950000000000003" customHeight="1" x14ac:dyDescent="0.4">
      <c r="A148" s="410" t="s">
        <v>8</v>
      </c>
      <c r="B148" s="411"/>
      <c r="C148" s="411"/>
      <c r="D148" s="411"/>
      <c r="E148" s="419" t="s">
        <v>152</v>
      </c>
      <c r="F148" s="419"/>
      <c r="G148" s="419"/>
      <c r="H148" s="419"/>
      <c r="I148" s="416"/>
      <c r="J148" s="416"/>
      <c r="K148" s="416"/>
      <c r="L148" s="416"/>
      <c r="M148" s="416"/>
      <c r="N148" s="417"/>
    </row>
    <row r="149" spans="1:14" ht="39.950000000000003" customHeight="1" x14ac:dyDescent="0.4">
      <c r="A149" s="410" t="s">
        <v>10</v>
      </c>
      <c r="B149" s="411"/>
      <c r="C149" s="411"/>
      <c r="D149" s="411"/>
      <c r="E149" s="443" t="s">
        <v>181</v>
      </c>
      <c r="F149" s="443"/>
      <c r="G149" s="443"/>
      <c r="H149" s="443"/>
      <c r="I149" s="416"/>
      <c r="J149" s="416"/>
      <c r="K149" s="416"/>
      <c r="L149" s="416"/>
      <c r="M149" s="416"/>
      <c r="N149" s="417"/>
    </row>
    <row r="150" spans="1:14" ht="39.950000000000003" customHeight="1" x14ac:dyDescent="0.4">
      <c r="A150" s="410" t="s">
        <v>12</v>
      </c>
      <c r="B150" s="411"/>
      <c r="C150" s="411"/>
      <c r="D150" s="411"/>
      <c r="E150" s="428" t="s">
        <v>182</v>
      </c>
      <c r="F150" s="428"/>
      <c r="G150" s="428"/>
      <c r="H150" s="428"/>
      <c r="I150" s="416"/>
      <c r="J150" s="416"/>
      <c r="K150" s="416"/>
      <c r="L150" s="416"/>
      <c r="M150" s="416"/>
      <c r="N150" s="417"/>
    </row>
    <row r="151" spans="1:14" ht="39.950000000000003" customHeight="1" x14ac:dyDescent="0.4">
      <c r="A151" s="418" t="s">
        <v>15</v>
      </c>
      <c r="B151" s="419"/>
      <c r="C151" s="419"/>
      <c r="D151" s="419"/>
      <c r="E151" s="419"/>
      <c r="F151" s="419"/>
      <c r="G151" s="419"/>
      <c r="H151" s="419"/>
      <c r="I151" s="419"/>
      <c r="J151" s="419"/>
      <c r="K151" s="419"/>
      <c r="L151" s="419"/>
      <c r="M151" s="419"/>
      <c r="N151" s="423"/>
    </row>
    <row r="152" spans="1:14" ht="39.950000000000003" customHeight="1" x14ac:dyDescent="0.3">
      <c r="A152" s="444" t="s">
        <v>158</v>
      </c>
      <c r="B152" s="428" t="s">
        <v>159</v>
      </c>
      <c r="C152" s="428"/>
      <c r="D152" s="428" t="s">
        <v>160</v>
      </c>
      <c r="E152" s="428"/>
      <c r="F152" s="429" t="s">
        <v>62</v>
      </c>
      <c r="G152" s="429"/>
      <c r="H152" s="429"/>
      <c r="I152" s="430" t="s">
        <v>161</v>
      </c>
      <c r="J152" s="430"/>
      <c r="K152" s="430"/>
      <c r="L152" s="237"/>
      <c r="M152" s="237"/>
      <c r="N152" s="290" t="s">
        <v>21</v>
      </c>
    </row>
    <row r="153" spans="1:14" ht="69" customHeight="1" x14ac:dyDescent="0.3">
      <c r="A153" s="444"/>
      <c r="B153" s="428"/>
      <c r="C153" s="428"/>
      <c r="D153" s="236" t="s">
        <v>59</v>
      </c>
      <c r="E153" s="236" t="s">
        <v>60</v>
      </c>
      <c r="F153" s="238" t="s">
        <v>59</v>
      </c>
      <c r="G153" s="238" t="s">
        <v>60</v>
      </c>
      <c r="H153" s="236" t="s">
        <v>162</v>
      </c>
      <c r="I153" s="238" t="s">
        <v>59</v>
      </c>
      <c r="J153" s="238" t="s">
        <v>60</v>
      </c>
      <c r="K153" s="236" t="s">
        <v>65</v>
      </c>
      <c r="L153" s="236" t="s">
        <v>161</v>
      </c>
      <c r="M153" s="236" t="s">
        <v>163</v>
      </c>
      <c r="N153" s="291" t="s">
        <v>24</v>
      </c>
    </row>
    <row r="154" spans="1:14" ht="39.950000000000003" customHeight="1" x14ac:dyDescent="0.35">
      <c r="A154" s="289"/>
      <c r="B154" s="235"/>
      <c r="C154" s="235"/>
      <c r="D154" s="236"/>
      <c r="E154" s="236"/>
      <c r="F154" s="238"/>
      <c r="G154" s="238"/>
      <c r="H154" s="236">
        <v>50</v>
      </c>
      <c r="I154" s="238"/>
      <c r="J154" s="238"/>
      <c r="K154" s="239">
        <v>100</v>
      </c>
      <c r="L154" s="240">
        <v>0.5</v>
      </c>
      <c r="M154" s="240">
        <v>1</v>
      </c>
      <c r="N154" s="291"/>
    </row>
    <row r="155" spans="1:14" ht="39.950000000000003" customHeight="1" x14ac:dyDescent="0.3">
      <c r="A155" s="431">
        <v>301</v>
      </c>
      <c r="B155" s="432" t="s">
        <v>17</v>
      </c>
      <c r="C155" s="235" t="s">
        <v>75</v>
      </c>
      <c r="D155" s="230">
        <v>20</v>
      </c>
      <c r="E155" s="242">
        <v>15</v>
      </c>
      <c r="F155" s="230">
        <v>30</v>
      </c>
      <c r="G155" s="243">
        <v>23.63</v>
      </c>
      <c r="H155" s="230">
        <f>SUM(E155,G155)</f>
        <v>38.629999999999995</v>
      </c>
      <c r="I155" s="230">
        <v>80</v>
      </c>
      <c r="J155" s="244">
        <v>53.5</v>
      </c>
      <c r="K155" s="245">
        <f>SUM(J155,J156)</f>
        <v>73.5</v>
      </c>
      <c r="L155" s="245">
        <f>K155/2</f>
        <v>36.75</v>
      </c>
      <c r="M155" s="245">
        <f>(H155+L155)</f>
        <v>75.38</v>
      </c>
      <c r="N155" s="246" t="str">
        <f t="shared" ref="N155:N163" si="39">IF(M155&gt;=91,"A1",IF(M155&gt;=81,"A2",IF(M155&gt;=71,"B1",IF(M155&gt;=61,"B2",IF(M155&gt;=51,"C1",IF(M155&gt;=41,"C2",IF(M155&gt;=33,"D","E")))))))</f>
        <v>B1</v>
      </c>
    </row>
    <row r="156" spans="1:14" ht="39.950000000000003" customHeight="1" x14ac:dyDescent="0.3">
      <c r="A156" s="431"/>
      <c r="B156" s="432"/>
      <c r="C156" s="235" t="s">
        <v>76</v>
      </c>
      <c r="D156" s="230"/>
      <c r="E156" s="230"/>
      <c r="F156" s="230"/>
      <c r="G156" s="230"/>
      <c r="H156" s="230"/>
      <c r="I156" s="230">
        <v>20</v>
      </c>
      <c r="J156" s="244">
        <v>20</v>
      </c>
      <c r="K156" s="245"/>
      <c r="L156" s="245"/>
      <c r="M156" s="245"/>
      <c r="N156" s="246"/>
    </row>
    <row r="157" spans="1:14" ht="39.950000000000003" customHeight="1" x14ac:dyDescent="0.3">
      <c r="A157" s="433" t="s">
        <v>153</v>
      </c>
      <c r="B157" s="432" t="s">
        <v>82</v>
      </c>
      <c r="C157" s="235" t="s">
        <v>75</v>
      </c>
      <c r="D157" s="230">
        <v>20</v>
      </c>
      <c r="E157" s="250">
        <v>19</v>
      </c>
      <c r="F157" s="249">
        <v>30</v>
      </c>
      <c r="G157" s="248">
        <v>27.21</v>
      </c>
      <c r="H157" s="230">
        <f t="shared" ref="H157" si="40">SUM(E157,G157)</f>
        <v>46.21</v>
      </c>
      <c r="I157" s="230">
        <v>70</v>
      </c>
      <c r="J157" s="244">
        <v>63.5</v>
      </c>
      <c r="K157" s="245">
        <f t="shared" ref="K157" si="41">SUM(J157,J158)</f>
        <v>93.5</v>
      </c>
      <c r="L157" s="245">
        <f t="shared" ref="L157" si="42">K157/2</f>
        <v>46.75</v>
      </c>
      <c r="M157" s="245">
        <f t="shared" ref="M157" si="43">(H157+L157)</f>
        <v>92.960000000000008</v>
      </c>
      <c r="N157" s="246" t="str">
        <f t="shared" si="39"/>
        <v>A1</v>
      </c>
    </row>
    <row r="158" spans="1:14" ht="39.950000000000003" customHeight="1" x14ac:dyDescent="0.3">
      <c r="A158" s="433"/>
      <c r="B158" s="432"/>
      <c r="C158" s="235" t="s">
        <v>76</v>
      </c>
      <c r="D158" s="230"/>
      <c r="E158" s="249"/>
      <c r="F158" s="249"/>
      <c r="G158" s="249"/>
      <c r="H158" s="230"/>
      <c r="I158" s="230">
        <v>30</v>
      </c>
      <c r="J158" s="244">
        <v>30</v>
      </c>
      <c r="K158" s="245"/>
      <c r="L158" s="245"/>
      <c r="M158" s="245"/>
      <c r="N158" s="246"/>
    </row>
    <row r="159" spans="1:14" ht="39.950000000000003" customHeight="1" x14ac:dyDescent="0.3">
      <c r="A159" s="433" t="s">
        <v>154</v>
      </c>
      <c r="B159" s="434" t="s">
        <v>83</v>
      </c>
      <c r="C159" s="235" t="s">
        <v>75</v>
      </c>
      <c r="D159" s="230">
        <v>20</v>
      </c>
      <c r="E159" s="250">
        <v>20</v>
      </c>
      <c r="F159" s="249">
        <v>30</v>
      </c>
      <c r="G159" s="248">
        <v>25.69</v>
      </c>
      <c r="H159" s="230">
        <f t="shared" ref="H159" si="44">SUM(E159,G159)</f>
        <v>45.69</v>
      </c>
      <c r="I159" s="230">
        <v>80</v>
      </c>
      <c r="J159" s="244">
        <v>66</v>
      </c>
      <c r="K159" s="245">
        <f t="shared" ref="K159" si="45">SUM(J159,J160)</f>
        <v>86</v>
      </c>
      <c r="L159" s="245">
        <f t="shared" ref="L159" si="46">K159/2</f>
        <v>43</v>
      </c>
      <c r="M159" s="245">
        <f t="shared" ref="M159" si="47">(H159+L159)</f>
        <v>88.69</v>
      </c>
      <c r="N159" s="246" t="str">
        <f t="shared" si="39"/>
        <v>A2</v>
      </c>
    </row>
    <row r="160" spans="1:14" ht="39.950000000000003" customHeight="1" x14ac:dyDescent="0.3">
      <c r="A160" s="433"/>
      <c r="B160" s="434"/>
      <c r="C160" s="235" t="s">
        <v>76</v>
      </c>
      <c r="D160" s="230"/>
      <c r="E160" s="249"/>
      <c r="F160" s="249"/>
      <c r="G160" s="249"/>
      <c r="H160" s="230"/>
      <c r="I160" s="230">
        <v>20</v>
      </c>
      <c r="J160" s="244">
        <v>20</v>
      </c>
      <c r="K160" s="245"/>
      <c r="L160" s="245"/>
      <c r="M160" s="245"/>
      <c r="N160" s="246"/>
    </row>
    <row r="161" spans="1:14" ht="39.950000000000003" customHeight="1" x14ac:dyDescent="0.3">
      <c r="A161" s="433" t="s">
        <v>169</v>
      </c>
      <c r="B161" s="434" t="s">
        <v>79</v>
      </c>
      <c r="C161" s="235" t="s">
        <v>75</v>
      </c>
      <c r="D161" s="230">
        <v>20</v>
      </c>
      <c r="E161" s="250">
        <v>19</v>
      </c>
      <c r="F161" s="249">
        <v>30</v>
      </c>
      <c r="G161" s="248">
        <v>24.94</v>
      </c>
      <c r="H161" s="230">
        <f t="shared" ref="H161" si="48">SUM(E161,G161)</f>
        <v>43.94</v>
      </c>
      <c r="I161" s="230">
        <v>80</v>
      </c>
      <c r="J161" s="244">
        <v>57.5</v>
      </c>
      <c r="K161" s="245">
        <f t="shared" ref="K161" si="49">SUM(J161,J162)</f>
        <v>77.5</v>
      </c>
      <c r="L161" s="245">
        <f t="shared" ref="L161" si="50">K161/2</f>
        <v>38.75</v>
      </c>
      <c r="M161" s="245">
        <f t="shared" ref="M161" si="51">(H161+L161)</f>
        <v>82.69</v>
      </c>
      <c r="N161" s="246" t="str">
        <f t="shared" si="39"/>
        <v>A2</v>
      </c>
    </row>
    <row r="162" spans="1:14" ht="39.950000000000003" customHeight="1" x14ac:dyDescent="0.3">
      <c r="A162" s="433"/>
      <c r="B162" s="434"/>
      <c r="C162" s="235" t="s">
        <v>76</v>
      </c>
      <c r="D162" s="230"/>
      <c r="E162" s="249"/>
      <c r="F162" s="249"/>
      <c r="G162" s="249"/>
      <c r="H162" s="230"/>
      <c r="I162" s="230">
        <v>20</v>
      </c>
      <c r="J162" s="244">
        <v>20</v>
      </c>
      <c r="K162" s="245"/>
      <c r="L162" s="245"/>
      <c r="M162" s="245"/>
      <c r="N162" s="246"/>
    </row>
    <row r="163" spans="1:14" ht="39.950000000000003" customHeight="1" x14ac:dyDescent="0.3">
      <c r="A163" s="433" t="s">
        <v>68</v>
      </c>
      <c r="B163" s="432" t="s">
        <v>66</v>
      </c>
      <c r="C163" s="235" t="s">
        <v>75</v>
      </c>
      <c r="D163" s="230">
        <v>20</v>
      </c>
      <c r="E163" s="250">
        <v>17</v>
      </c>
      <c r="F163" s="249">
        <v>30</v>
      </c>
      <c r="G163" s="248">
        <v>24</v>
      </c>
      <c r="H163" s="230">
        <f t="shared" ref="H163" si="52">SUM(E163,G163)</f>
        <v>41</v>
      </c>
      <c r="I163" s="230">
        <v>70</v>
      </c>
      <c r="J163" s="244">
        <v>63.5</v>
      </c>
      <c r="K163" s="245">
        <f>SUM(J163,J164)</f>
        <v>93.5</v>
      </c>
      <c r="L163" s="245">
        <f t="shared" ref="L163" si="53">K163/2</f>
        <v>46.75</v>
      </c>
      <c r="M163" s="245">
        <f t="shared" ref="M163" si="54">(H163+L163)</f>
        <v>87.75</v>
      </c>
      <c r="N163" s="246" t="str">
        <f t="shared" si="39"/>
        <v>A2</v>
      </c>
    </row>
    <row r="164" spans="1:14" ht="39.950000000000003" customHeight="1" x14ac:dyDescent="0.3">
      <c r="A164" s="433"/>
      <c r="B164" s="432"/>
      <c r="C164" s="235" t="s">
        <v>76</v>
      </c>
      <c r="D164" s="230"/>
      <c r="E164" s="230"/>
      <c r="F164" s="230"/>
      <c r="G164" s="230"/>
      <c r="H164" s="230"/>
      <c r="I164" s="230">
        <v>30</v>
      </c>
      <c r="J164" s="244">
        <v>30</v>
      </c>
      <c r="K164" s="245"/>
      <c r="L164" s="245"/>
      <c r="M164" s="245"/>
      <c r="N164" s="293"/>
    </row>
    <row r="165" spans="1:14" ht="39.950000000000003" customHeight="1" x14ac:dyDescent="0.35">
      <c r="A165" s="292" t="s">
        <v>168</v>
      </c>
      <c r="B165" s="241" t="s">
        <v>167</v>
      </c>
      <c r="C165" s="235"/>
      <c r="D165" s="230">
        <v>40</v>
      </c>
      <c r="E165" s="230">
        <v>38</v>
      </c>
      <c r="F165" s="230"/>
      <c r="G165" s="230"/>
      <c r="H165" s="230"/>
      <c r="I165" s="230">
        <v>60</v>
      </c>
      <c r="J165" s="244">
        <v>60</v>
      </c>
      <c r="K165" s="245"/>
      <c r="L165" s="245"/>
      <c r="M165" s="245"/>
      <c r="N165" s="293"/>
    </row>
    <row r="166" spans="1:14" ht="39.950000000000003" customHeight="1" x14ac:dyDescent="0.35">
      <c r="A166" s="292"/>
      <c r="B166" s="241"/>
      <c r="C166" s="235"/>
      <c r="D166" s="230"/>
      <c r="E166" s="230"/>
      <c r="F166" s="230"/>
      <c r="G166" s="230"/>
      <c r="H166" s="230"/>
      <c r="I166" s="230"/>
      <c r="J166" s="244"/>
      <c r="K166" s="245"/>
      <c r="L166" s="245"/>
      <c r="M166" s="245"/>
      <c r="N166" s="293"/>
    </row>
    <row r="167" spans="1:14" ht="39.950000000000003" customHeight="1" x14ac:dyDescent="0.4">
      <c r="A167" s="414" t="s">
        <v>57</v>
      </c>
      <c r="B167" s="415"/>
      <c r="C167" s="228">
        <f>(M155+M157+M159+M161+M163)</f>
        <v>427.46999999999997</v>
      </c>
      <c r="D167" s="419" t="s">
        <v>19</v>
      </c>
      <c r="E167" s="419"/>
      <c r="F167" s="419"/>
      <c r="G167" s="416">
        <f>(C167/500)*100</f>
        <v>85.493999999999986</v>
      </c>
      <c r="H167" s="416"/>
      <c r="I167" s="230"/>
      <c r="J167" s="244"/>
      <c r="K167" s="252"/>
      <c r="L167" s="252"/>
      <c r="M167" s="252"/>
      <c r="N167" s="294"/>
    </row>
    <row r="168" spans="1:14" ht="39.950000000000003" customHeight="1" x14ac:dyDescent="0.4">
      <c r="A168" s="287"/>
      <c r="B168" s="233"/>
      <c r="C168" s="228"/>
      <c r="D168" s="227"/>
      <c r="E168" s="227"/>
      <c r="F168" s="227"/>
      <c r="G168" s="228"/>
      <c r="H168" s="228"/>
      <c r="I168" s="230"/>
      <c r="J168" s="244"/>
      <c r="K168" s="252"/>
      <c r="L168" s="252"/>
      <c r="M168" s="252"/>
      <c r="N168" s="294"/>
    </row>
    <row r="169" spans="1:14" ht="39.950000000000003" customHeight="1" x14ac:dyDescent="0.4">
      <c r="A169" s="287"/>
      <c r="B169" s="233"/>
      <c r="C169" s="228"/>
      <c r="D169" s="227"/>
      <c r="E169" s="227"/>
      <c r="F169" s="227"/>
      <c r="G169" s="228"/>
      <c r="H169" s="228"/>
      <c r="I169" s="230"/>
      <c r="J169" s="230"/>
      <c r="K169" s="254"/>
      <c r="L169" s="254"/>
      <c r="M169" s="254"/>
      <c r="N169" s="288"/>
    </row>
    <row r="170" spans="1:14" ht="39.950000000000003" customHeight="1" x14ac:dyDescent="0.35">
      <c r="A170" s="435" t="s">
        <v>71</v>
      </c>
      <c r="B170" s="436"/>
      <c r="C170" s="436"/>
      <c r="D170" s="436"/>
      <c r="E170" s="436"/>
      <c r="F170" s="436"/>
      <c r="G170" s="436"/>
      <c r="H170" s="436"/>
      <c r="I170" s="436"/>
      <c r="J170" s="436"/>
      <c r="K170" s="436"/>
      <c r="L170" s="436"/>
      <c r="M170" s="436"/>
      <c r="N170" s="437"/>
    </row>
    <row r="171" spans="1:14" ht="39.950000000000003" customHeight="1" x14ac:dyDescent="0.4">
      <c r="A171" s="418" t="s">
        <v>72</v>
      </c>
      <c r="B171" s="419"/>
      <c r="C171" s="419"/>
      <c r="D171" s="419"/>
      <c r="E171" s="419"/>
      <c r="F171" s="419"/>
      <c r="G171" s="419"/>
      <c r="H171" s="419"/>
      <c r="I171" s="419"/>
      <c r="J171" s="419"/>
      <c r="K171" s="419"/>
      <c r="L171" s="419"/>
      <c r="M171" s="419"/>
      <c r="N171" s="423"/>
    </row>
    <row r="172" spans="1:14" ht="39.950000000000003" customHeight="1" x14ac:dyDescent="0.4">
      <c r="A172" s="418" t="s">
        <v>20</v>
      </c>
      <c r="B172" s="419"/>
      <c r="C172" s="419"/>
      <c r="D172" s="419"/>
      <c r="E172" s="419"/>
      <c r="F172" s="419"/>
      <c r="G172" s="419" t="s">
        <v>21</v>
      </c>
      <c r="H172" s="419"/>
      <c r="I172" s="419"/>
      <c r="J172" s="419"/>
      <c r="K172" s="419"/>
      <c r="L172" s="419"/>
      <c r="M172" s="419"/>
      <c r="N172" s="423"/>
    </row>
    <row r="173" spans="1:14" ht="39.950000000000003" customHeight="1" x14ac:dyDescent="0.4">
      <c r="A173" s="414" t="s">
        <v>73</v>
      </c>
      <c r="B173" s="415"/>
      <c r="C173" s="415"/>
      <c r="D173" s="415"/>
      <c r="E173" s="415"/>
      <c r="F173" s="415"/>
      <c r="G173" s="412" t="s">
        <v>37</v>
      </c>
      <c r="H173" s="412"/>
      <c r="I173" s="412"/>
      <c r="J173" s="412"/>
      <c r="K173" s="412"/>
      <c r="L173" s="412"/>
      <c r="M173" s="412"/>
      <c r="N173" s="413"/>
    </row>
    <row r="174" spans="1:14" ht="39.950000000000003" customHeight="1" x14ac:dyDescent="0.4">
      <c r="A174" s="410" t="s">
        <v>25</v>
      </c>
      <c r="B174" s="411"/>
      <c r="C174" s="411"/>
      <c r="D174" s="411"/>
      <c r="E174" s="411"/>
      <c r="F174" s="411"/>
      <c r="G174" s="412" t="s">
        <v>37</v>
      </c>
      <c r="H174" s="412"/>
      <c r="I174" s="412"/>
      <c r="J174" s="412"/>
      <c r="K174" s="412"/>
      <c r="L174" s="412"/>
      <c r="M174" s="412"/>
      <c r="N174" s="413"/>
    </row>
    <row r="175" spans="1:14" ht="39.950000000000003" customHeight="1" x14ac:dyDescent="0.4">
      <c r="A175" s="410" t="s">
        <v>26</v>
      </c>
      <c r="B175" s="411"/>
      <c r="C175" s="411"/>
      <c r="D175" s="411"/>
      <c r="E175" s="411"/>
      <c r="F175" s="411"/>
      <c r="G175" s="412" t="s">
        <v>37</v>
      </c>
      <c r="H175" s="412"/>
      <c r="I175" s="412"/>
      <c r="J175" s="412"/>
      <c r="K175" s="412"/>
      <c r="L175" s="412"/>
      <c r="M175" s="412"/>
      <c r="N175" s="413"/>
    </row>
    <row r="176" spans="1:14" ht="39.950000000000003" customHeight="1" x14ac:dyDescent="0.4">
      <c r="A176" s="414" t="s">
        <v>164</v>
      </c>
      <c r="B176" s="415"/>
      <c r="C176" s="412" t="s">
        <v>188</v>
      </c>
      <c r="D176" s="412"/>
      <c r="E176" s="412"/>
      <c r="F176" s="412"/>
      <c r="G176" s="412"/>
      <c r="H176" s="412"/>
      <c r="I176" s="412"/>
      <c r="J176" s="412"/>
      <c r="K176" s="412"/>
      <c r="L176" s="412"/>
      <c r="M176" s="412"/>
      <c r="N176" s="413"/>
    </row>
    <row r="177" spans="1:14" ht="39.950000000000003" customHeight="1" x14ac:dyDescent="0.4">
      <c r="A177" s="414" t="s">
        <v>29</v>
      </c>
      <c r="B177" s="415"/>
      <c r="C177" s="412" t="s">
        <v>174</v>
      </c>
      <c r="D177" s="412"/>
      <c r="E177" s="412"/>
      <c r="F177" s="412"/>
      <c r="G177" s="412"/>
      <c r="H177" s="412"/>
      <c r="I177" s="412"/>
      <c r="J177" s="412"/>
      <c r="K177" s="412"/>
      <c r="L177" s="412"/>
      <c r="M177" s="412"/>
      <c r="N177" s="413"/>
    </row>
    <row r="178" spans="1:14" ht="39.950000000000003" customHeight="1" x14ac:dyDescent="0.3">
      <c r="A178" s="418" t="s">
        <v>30</v>
      </c>
      <c r="B178" s="419"/>
      <c r="C178" s="419"/>
      <c r="D178" s="419"/>
      <c r="E178" s="419"/>
      <c r="F178" s="447"/>
      <c r="G178" s="447"/>
      <c r="H178" s="447"/>
      <c r="I178" s="419" t="s">
        <v>165</v>
      </c>
      <c r="J178" s="419"/>
      <c r="K178" s="419"/>
      <c r="L178" s="419"/>
      <c r="M178" s="419"/>
      <c r="N178" s="423"/>
    </row>
    <row r="179" spans="1:14" ht="39.950000000000003" customHeight="1" x14ac:dyDescent="0.3">
      <c r="A179" s="418"/>
      <c r="B179" s="419"/>
      <c r="C179" s="419"/>
      <c r="D179" s="419"/>
      <c r="E179" s="419"/>
      <c r="F179" s="447"/>
      <c r="G179" s="447"/>
      <c r="H179" s="447"/>
      <c r="I179" s="419"/>
      <c r="J179" s="419"/>
      <c r="K179" s="419"/>
      <c r="L179" s="419"/>
      <c r="M179" s="419"/>
      <c r="N179" s="423"/>
    </row>
    <row r="180" spans="1:14" ht="39.950000000000003" customHeight="1" x14ac:dyDescent="0.3">
      <c r="A180" s="418"/>
      <c r="B180" s="419"/>
      <c r="C180" s="419"/>
      <c r="D180" s="419"/>
      <c r="E180" s="419"/>
      <c r="F180" s="447"/>
      <c r="G180" s="447"/>
      <c r="H180" s="447"/>
      <c r="I180" s="419"/>
      <c r="J180" s="419"/>
      <c r="K180" s="419"/>
      <c r="L180" s="419"/>
      <c r="M180" s="419"/>
      <c r="N180" s="423"/>
    </row>
    <row r="181" spans="1:14" ht="39.950000000000003" customHeight="1" thickBot="1" x14ac:dyDescent="0.35">
      <c r="A181" s="420"/>
      <c r="B181" s="421"/>
      <c r="C181" s="421"/>
      <c r="D181" s="421"/>
      <c r="E181" s="421"/>
      <c r="F181" s="448"/>
      <c r="G181" s="448"/>
      <c r="H181" s="448"/>
      <c r="I181" s="421"/>
      <c r="J181" s="421"/>
      <c r="K181" s="421"/>
      <c r="L181" s="421"/>
      <c r="M181" s="421"/>
      <c r="N181" s="424"/>
    </row>
    <row r="182" spans="1:14" ht="39.950000000000003" customHeight="1" x14ac:dyDescent="0.4">
      <c r="A182" s="284"/>
      <c r="B182" s="426" t="s">
        <v>49</v>
      </c>
      <c r="C182" s="427"/>
      <c r="D182" s="427"/>
      <c r="E182" s="427"/>
      <c r="F182" s="427"/>
      <c r="G182" s="427"/>
      <c r="H182" s="427"/>
      <c r="I182" s="257"/>
      <c r="J182" s="257"/>
      <c r="K182" s="257"/>
      <c r="L182" s="257"/>
      <c r="M182" s="257"/>
      <c r="N182" s="258"/>
    </row>
    <row r="183" spans="1:14" ht="39.950000000000003" customHeight="1" x14ac:dyDescent="0.4">
      <c r="A183" s="255"/>
      <c r="B183" s="256" t="s">
        <v>166</v>
      </c>
      <c r="C183" s="256"/>
      <c r="D183" s="419" t="s">
        <v>21</v>
      </c>
      <c r="E183" s="419"/>
      <c r="F183" s="259"/>
      <c r="G183" s="259"/>
      <c r="H183" s="227" t="s">
        <v>21</v>
      </c>
      <c r="I183" s="260" t="s">
        <v>51</v>
      </c>
      <c r="J183" s="261"/>
      <c r="K183" s="260" t="s">
        <v>21</v>
      </c>
      <c r="L183" s="260"/>
      <c r="M183" s="260"/>
      <c r="N183" s="262"/>
    </row>
    <row r="184" spans="1:14" ht="39.950000000000003" customHeight="1" x14ac:dyDescent="0.35">
      <c r="A184" s="255"/>
      <c r="B184" s="263" t="s">
        <v>33</v>
      </c>
      <c r="C184" s="263"/>
      <c r="D184" s="425" t="s">
        <v>37</v>
      </c>
      <c r="E184" s="425"/>
      <c r="F184" s="259"/>
      <c r="G184" s="259"/>
      <c r="H184" s="259" t="s">
        <v>42</v>
      </c>
      <c r="I184" s="425">
        <v>3</v>
      </c>
      <c r="J184" s="425"/>
      <c r="K184" s="259" t="s">
        <v>52</v>
      </c>
      <c r="L184" s="264"/>
      <c r="M184" s="264"/>
      <c r="N184" s="262"/>
    </row>
    <row r="185" spans="1:14" ht="39.950000000000003" customHeight="1" x14ac:dyDescent="0.35">
      <c r="A185" s="255"/>
      <c r="B185" s="263" t="s">
        <v>34</v>
      </c>
      <c r="C185" s="263"/>
      <c r="D185" s="425" t="s">
        <v>38</v>
      </c>
      <c r="E185" s="425"/>
      <c r="F185" s="259"/>
      <c r="G185" s="259"/>
      <c r="H185" s="259" t="s">
        <v>44</v>
      </c>
      <c r="I185" s="425">
        <v>2</v>
      </c>
      <c r="J185" s="425"/>
      <c r="K185" s="259" t="s">
        <v>53</v>
      </c>
      <c r="L185" s="264"/>
      <c r="M185" s="264"/>
      <c r="N185" s="262"/>
    </row>
    <row r="186" spans="1:14" ht="39.950000000000003" customHeight="1" x14ac:dyDescent="0.35">
      <c r="A186" s="255"/>
      <c r="B186" s="263" t="s">
        <v>35</v>
      </c>
      <c r="C186" s="263"/>
      <c r="D186" s="425" t="s">
        <v>39</v>
      </c>
      <c r="E186" s="425"/>
      <c r="F186" s="259"/>
      <c r="G186" s="259"/>
      <c r="H186" s="259" t="s">
        <v>46</v>
      </c>
      <c r="I186" s="425">
        <v>1</v>
      </c>
      <c r="J186" s="425"/>
      <c r="K186" s="259" t="s">
        <v>54</v>
      </c>
      <c r="L186" s="264"/>
      <c r="M186" s="264"/>
      <c r="N186" s="262"/>
    </row>
    <row r="187" spans="1:14" ht="39.950000000000003" customHeight="1" x14ac:dyDescent="0.35">
      <c r="A187" s="255"/>
      <c r="B187" s="263" t="s">
        <v>36</v>
      </c>
      <c r="C187" s="263"/>
      <c r="D187" s="425" t="s">
        <v>40</v>
      </c>
      <c r="E187" s="425"/>
      <c r="F187" s="259"/>
      <c r="G187" s="259"/>
      <c r="H187" s="259" t="s">
        <v>48</v>
      </c>
      <c r="I187" s="265"/>
      <c r="J187" s="265"/>
      <c r="K187" s="265"/>
      <c r="L187" s="265"/>
      <c r="M187" s="265"/>
      <c r="N187" s="266"/>
    </row>
    <row r="188" spans="1:14" ht="39.950000000000003" customHeight="1" thickBot="1" x14ac:dyDescent="0.4"/>
    <row r="189" spans="1:14" ht="39.950000000000003" customHeight="1" x14ac:dyDescent="0.4">
      <c r="A189" s="285"/>
      <c r="B189" s="439" t="s">
        <v>0</v>
      </c>
      <c r="C189" s="439"/>
      <c r="D189" s="439"/>
      <c r="E189" s="439"/>
      <c r="F189" s="439"/>
      <c r="G189" s="439"/>
      <c r="H189" s="439"/>
      <c r="I189" s="439" t="s">
        <v>1</v>
      </c>
      <c r="J189" s="439"/>
      <c r="K189" s="439"/>
      <c r="L189" s="439"/>
      <c r="M189" s="439"/>
      <c r="N189" s="440"/>
    </row>
    <row r="190" spans="1:14" ht="39.950000000000003" customHeight="1" x14ac:dyDescent="0.4">
      <c r="A190" s="418" t="s">
        <v>155</v>
      </c>
      <c r="B190" s="419"/>
      <c r="C190" s="419"/>
      <c r="D190" s="419"/>
      <c r="E190" s="419"/>
      <c r="F190" s="419"/>
      <c r="G190" s="419"/>
      <c r="H190" s="419"/>
      <c r="I190" s="419"/>
      <c r="J190" s="419"/>
      <c r="K190" s="419"/>
      <c r="L190" s="419"/>
      <c r="M190" s="419"/>
      <c r="N190" s="423"/>
    </row>
    <row r="191" spans="1:14" ht="39.950000000000003" customHeight="1" x14ac:dyDescent="0.4">
      <c r="A191" s="441" t="s">
        <v>156</v>
      </c>
      <c r="B191" s="442"/>
      <c r="C191" s="442"/>
      <c r="D191" s="442"/>
      <c r="E191" s="442"/>
      <c r="F191" s="412">
        <v>6005510660</v>
      </c>
      <c r="G191" s="412"/>
      <c r="H191" s="412"/>
      <c r="I191" s="231"/>
      <c r="J191" s="231"/>
      <c r="K191" s="231"/>
      <c r="L191" s="231"/>
      <c r="M191" s="231"/>
      <c r="N191" s="286"/>
    </row>
    <row r="192" spans="1:14" ht="39.950000000000003" customHeight="1" x14ac:dyDescent="0.4">
      <c r="A192" s="418" t="s">
        <v>86</v>
      </c>
      <c r="B192" s="419"/>
      <c r="C192" s="419"/>
      <c r="D192" s="419"/>
      <c r="E192" s="419"/>
      <c r="F192" s="419"/>
      <c r="G192" s="419"/>
      <c r="H192" s="419"/>
      <c r="I192" s="419"/>
      <c r="J192" s="419"/>
      <c r="K192" s="419"/>
      <c r="L192" s="419"/>
      <c r="M192" s="419"/>
      <c r="N192" s="423"/>
    </row>
    <row r="193" spans="1:14" ht="39.950000000000003" customHeight="1" x14ac:dyDescent="0.4">
      <c r="A193" s="414" t="s">
        <v>157</v>
      </c>
      <c r="B193" s="415"/>
      <c r="C193" s="415"/>
      <c r="D193" s="415"/>
      <c r="E193" s="415"/>
      <c r="F193" s="415"/>
      <c r="G193" s="415"/>
      <c r="H193" s="415"/>
      <c r="I193" s="415"/>
      <c r="J193" s="415"/>
      <c r="K193" s="415"/>
      <c r="L193" s="415"/>
      <c r="M193" s="415"/>
      <c r="N193" s="438"/>
    </row>
    <row r="194" spans="1:14" ht="39.950000000000003" customHeight="1" x14ac:dyDescent="0.4">
      <c r="A194" s="410" t="s">
        <v>6</v>
      </c>
      <c r="B194" s="411"/>
      <c r="C194" s="411"/>
      <c r="D194" s="411"/>
      <c r="E194" s="419" t="s">
        <v>142</v>
      </c>
      <c r="F194" s="419"/>
      <c r="G194" s="419"/>
      <c r="H194" s="419"/>
      <c r="I194" s="412">
        <v>5</v>
      </c>
      <c r="J194" s="412"/>
      <c r="K194" s="412"/>
      <c r="L194" s="412"/>
      <c r="M194" s="412"/>
      <c r="N194" s="413"/>
    </row>
    <row r="195" spans="1:14" ht="39.950000000000003" customHeight="1" x14ac:dyDescent="0.4">
      <c r="A195" s="410" t="s">
        <v>8</v>
      </c>
      <c r="B195" s="411"/>
      <c r="C195" s="411"/>
      <c r="D195" s="411"/>
      <c r="E195" s="419" t="s">
        <v>152</v>
      </c>
      <c r="F195" s="419"/>
      <c r="G195" s="419"/>
      <c r="H195" s="419"/>
      <c r="I195" s="416"/>
      <c r="J195" s="416"/>
      <c r="K195" s="416"/>
      <c r="L195" s="416"/>
      <c r="M195" s="416"/>
      <c r="N195" s="417"/>
    </row>
    <row r="196" spans="1:14" ht="39.950000000000003" customHeight="1" x14ac:dyDescent="0.4">
      <c r="A196" s="410" t="s">
        <v>10</v>
      </c>
      <c r="B196" s="411"/>
      <c r="C196" s="411"/>
      <c r="D196" s="411"/>
      <c r="E196" s="443">
        <v>38938</v>
      </c>
      <c r="F196" s="443"/>
      <c r="G196" s="443"/>
      <c r="H196" s="443"/>
      <c r="I196" s="416"/>
      <c r="J196" s="416"/>
      <c r="K196" s="416"/>
      <c r="L196" s="416"/>
      <c r="M196" s="416"/>
      <c r="N196" s="417"/>
    </row>
    <row r="197" spans="1:14" ht="39.950000000000003" customHeight="1" x14ac:dyDescent="0.4">
      <c r="A197" s="410" t="s">
        <v>12</v>
      </c>
      <c r="B197" s="411"/>
      <c r="C197" s="411"/>
      <c r="D197" s="411"/>
      <c r="E197" s="428" t="s">
        <v>180</v>
      </c>
      <c r="F197" s="428"/>
      <c r="G197" s="428"/>
      <c r="H197" s="428"/>
      <c r="I197" s="416"/>
      <c r="J197" s="416"/>
      <c r="K197" s="416"/>
      <c r="L197" s="416"/>
      <c r="M197" s="416"/>
      <c r="N197" s="417"/>
    </row>
    <row r="198" spans="1:14" ht="39.950000000000003" customHeight="1" x14ac:dyDescent="0.4">
      <c r="A198" s="418" t="s">
        <v>15</v>
      </c>
      <c r="B198" s="419"/>
      <c r="C198" s="419"/>
      <c r="D198" s="419"/>
      <c r="E198" s="419"/>
      <c r="F198" s="419"/>
      <c r="G198" s="419"/>
      <c r="H198" s="419"/>
      <c r="I198" s="419"/>
      <c r="J198" s="419"/>
      <c r="K198" s="419"/>
      <c r="L198" s="419"/>
      <c r="M198" s="419"/>
      <c r="N198" s="423"/>
    </row>
    <row r="199" spans="1:14" ht="39.950000000000003" customHeight="1" x14ac:dyDescent="0.3">
      <c r="A199" s="444" t="s">
        <v>158</v>
      </c>
      <c r="B199" s="428" t="s">
        <v>159</v>
      </c>
      <c r="C199" s="428"/>
      <c r="D199" s="428" t="s">
        <v>160</v>
      </c>
      <c r="E199" s="428"/>
      <c r="F199" s="429" t="s">
        <v>62</v>
      </c>
      <c r="G199" s="429"/>
      <c r="H199" s="429"/>
      <c r="I199" s="430" t="s">
        <v>161</v>
      </c>
      <c r="J199" s="430"/>
      <c r="K199" s="430"/>
      <c r="L199" s="237"/>
      <c r="M199" s="237"/>
      <c r="N199" s="290" t="s">
        <v>21</v>
      </c>
    </row>
    <row r="200" spans="1:14" ht="77.25" customHeight="1" x14ac:dyDescent="0.3">
      <c r="A200" s="444"/>
      <c r="B200" s="428"/>
      <c r="C200" s="428"/>
      <c r="D200" s="236" t="s">
        <v>59</v>
      </c>
      <c r="E200" s="236" t="s">
        <v>60</v>
      </c>
      <c r="F200" s="238" t="s">
        <v>59</v>
      </c>
      <c r="G200" s="238" t="s">
        <v>60</v>
      </c>
      <c r="H200" s="236" t="s">
        <v>162</v>
      </c>
      <c r="I200" s="238" t="s">
        <v>59</v>
      </c>
      <c r="J200" s="238" t="s">
        <v>60</v>
      </c>
      <c r="K200" s="236" t="s">
        <v>65</v>
      </c>
      <c r="L200" s="236" t="s">
        <v>161</v>
      </c>
      <c r="M200" s="236" t="s">
        <v>163</v>
      </c>
      <c r="N200" s="291" t="s">
        <v>24</v>
      </c>
    </row>
    <row r="201" spans="1:14" ht="39.950000000000003" customHeight="1" x14ac:dyDescent="0.35">
      <c r="A201" s="289"/>
      <c r="B201" s="235"/>
      <c r="C201" s="235"/>
      <c r="D201" s="236"/>
      <c r="E201" s="236"/>
      <c r="F201" s="238"/>
      <c r="G201" s="238"/>
      <c r="H201" s="236">
        <v>50</v>
      </c>
      <c r="I201" s="238"/>
      <c r="J201" s="238"/>
      <c r="K201" s="239">
        <v>100</v>
      </c>
      <c r="L201" s="240">
        <v>0.5</v>
      </c>
      <c r="M201" s="240">
        <v>1</v>
      </c>
      <c r="N201" s="291"/>
    </row>
    <row r="202" spans="1:14" ht="39.950000000000003" customHeight="1" x14ac:dyDescent="0.3">
      <c r="A202" s="431">
        <v>301</v>
      </c>
      <c r="B202" s="432" t="s">
        <v>17</v>
      </c>
      <c r="C202" s="235" t="s">
        <v>75</v>
      </c>
      <c r="D202" s="230">
        <v>20</v>
      </c>
      <c r="E202" s="242">
        <v>7</v>
      </c>
      <c r="F202" s="230">
        <v>30</v>
      </c>
      <c r="G202" s="243">
        <v>10.130000000000001</v>
      </c>
      <c r="H202" s="230">
        <f>SUM(E202,G202)</f>
        <v>17.130000000000003</v>
      </c>
      <c r="I202" s="230">
        <v>80</v>
      </c>
      <c r="J202" s="244">
        <v>31</v>
      </c>
      <c r="K202" s="245">
        <f>SUM(J202,J203)</f>
        <v>51</v>
      </c>
      <c r="L202" s="245">
        <f>K202/2</f>
        <v>25.5</v>
      </c>
      <c r="M202" s="245">
        <f>(H202+L202)</f>
        <v>42.63</v>
      </c>
      <c r="N202" s="246" t="str">
        <f t="shared" ref="N202:N210" si="55">IF(M202&gt;=91,"A1",IF(M202&gt;=81,"A2",IF(M202&gt;=71,"B1",IF(M202&gt;=61,"B2",IF(M202&gt;=51,"C1",IF(M202&gt;=41,"C2",IF(M202&gt;=33,"D","E")))))))</f>
        <v>C2</v>
      </c>
    </row>
    <row r="203" spans="1:14" ht="39.950000000000003" customHeight="1" x14ac:dyDescent="0.3">
      <c r="A203" s="431"/>
      <c r="B203" s="432"/>
      <c r="C203" s="235" t="s">
        <v>76</v>
      </c>
      <c r="D203" s="230"/>
      <c r="E203" s="230"/>
      <c r="F203" s="230"/>
      <c r="G203" s="230"/>
      <c r="H203" s="230"/>
      <c r="I203" s="230">
        <v>20</v>
      </c>
      <c r="J203" s="244">
        <v>20</v>
      </c>
      <c r="K203" s="245"/>
      <c r="L203" s="245"/>
      <c r="M203" s="245"/>
      <c r="N203" s="246"/>
    </row>
    <row r="204" spans="1:14" ht="39.950000000000003" customHeight="1" x14ac:dyDescent="0.3">
      <c r="A204" s="433" t="s">
        <v>153</v>
      </c>
      <c r="B204" s="432" t="s">
        <v>82</v>
      </c>
      <c r="C204" s="235" t="s">
        <v>75</v>
      </c>
      <c r="D204" s="230">
        <v>20</v>
      </c>
      <c r="E204" s="242">
        <v>10</v>
      </c>
      <c r="F204" s="230">
        <v>30</v>
      </c>
      <c r="G204" s="248">
        <v>3.85</v>
      </c>
      <c r="H204" s="230">
        <f t="shared" ref="H204" si="56">SUM(E204,G204)</f>
        <v>13.85</v>
      </c>
      <c r="I204" s="230">
        <v>70</v>
      </c>
      <c r="J204" s="244">
        <v>19.5</v>
      </c>
      <c r="K204" s="245">
        <f t="shared" ref="K204" si="57">SUM(J204,J205)</f>
        <v>43.5</v>
      </c>
      <c r="L204" s="245">
        <f t="shared" ref="L204" si="58">K204/2</f>
        <v>21.75</v>
      </c>
      <c r="M204" s="245">
        <f t="shared" ref="M204" si="59">(H204+L204)</f>
        <v>35.6</v>
      </c>
      <c r="N204" s="246" t="str">
        <f t="shared" si="55"/>
        <v>D</v>
      </c>
    </row>
    <row r="205" spans="1:14" ht="39.950000000000003" customHeight="1" x14ac:dyDescent="0.3">
      <c r="A205" s="433"/>
      <c r="B205" s="432"/>
      <c r="C205" s="235" t="s">
        <v>76</v>
      </c>
      <c r="D205" s="230"/>
      <c r="E205" s="230"/>
      <c r="F205" s="230"/>
      <c r="G205" s="249"/>
      <c r="H205" s="230"/>
      <c r="I205" s="230">
        <v>30</v>
      </c>
      <c r="J205" s="244">
        <v>24</v>
      </c>
      <c r="K205" s="245"/>
      <c r="L205" s="245"/>
      <c r="M205" s="245"/>
      <c r="N205" s="246"/>
    </row>
    <row r="206" spans="1:14" ht="39.950000000000003" customHeight="1" x14ac:dyDescent="0.3">
      <c r="A206" s="433" t="s">
        <v>154</v>
      </c>
      <c r="B206" s="434" t="s">
        <v>83</v>
      </c>
      <c r="C206" s="235" t="s">
        <v>75</v>
      </c>
      <c r="D206" s="230">
        <v>20</v>
      </c>
      <c r="E206" s="242">
        <v>12.5</v>
      </c>
      <c r="F206" s="230">
        <v>30</v>
      </c>
      <c r="G206" s="248">
        <v>3.18</v>
      </c>
      <c r="H206" s="230">
        <f t="shared" ref="H206" si="60">SUM(E206,G206)</f>
        <v>15.68</v>
      </c>
      <c r="I206" s="230">
        <v>80</v>
      </c>
      <c r="J206" s="244">
        <v>14</v>
      </c>
      <c r="K206" s="245">
        <f t="shared" ref="K206" si="61">SUM(J206,J207)</f>
        <v>28</v>
      </c>
      <c r="L206" s="245">
        <f t="shared" ref="L206" si="62">K206/2</f>
        <v>14</v>
      </c>
      <c r="M206" s="245">
        <f t="shared" ref="M206" si="63">(H206+L206)</f>
        <v>29.68</v>
      </c>
      <c r="N206" s="246" t="str">
        <f t="shared" si="55"/>
        <v>E</v>
      </c>
    </row>
    <row r="207" spans="1:14" ht="39.950000000000003" customHeight="1" x14ac:dyDescent="0.3">
      <c r="A207" s="433"/>
      <c r="B207" s="434"/>
      <c r="C207" s="235" t="s">
        <v>76</v>
      </c>
      <c r="D207" s="230"/>
      <c r="E207" s="230"/>
      <c r="F207" s="230"/>
      <c r="G207" s="249"/>
      <c r="H207" s="230"/>
      <c r="I207" s="230">
        <v>20</v>
      </c>
      <c r="J207" s="244">
        <v>14</v>
      </c>
      <c r="K207" s="245"/>
      <c r="L207" s="245"/>
      <c r="M207" s="245"/>
      <c r="N207" s="246"/>
    </row>
    <row r="208" spans="1:14" ht="39.950000000000003" customHeight="1" x14ac:dyDescent="0.3">
      <c r="A208" s="433" t="s">
        <v>169</v>
      </c>
      <c r="B208" s="434" t="s">
        <v>79</v>
      </c>
      <c r="C208" s="235" t="s">
        <v>75</v>
      </c>
      <c r="D208" s="230">
        <v>20</v>
      </c>
      <c r="E208" s="250">
        <v>6.5</v>
      </c>
      <c r="F208" s="230">
        <v>30</v>
      </c>
      <c r="G208" s="248">
        <v>1.87</v>
      </c>
      <c r="H208" s="230">
        <f t="shared" ref="H208" si="64">SUM(E208,G208)</f>
        <v>8.370000000000001</v>
      </c>
      <c r="I208" s="230">
        <v>80</v>
      </c>
      <c r="J208" s="244">
        <v>14.5</v>
      </c>
      <c r="K208" s="245">
        <f t="shared" ref="K208" si="65">SUM(J208,J209)</f>
        <v>26.5</v>
      </c>
      <c r="L208" s="245">
        <f t="shared" ref="L208" si="66">K208/2</f>
        <v>13.25</v>
      </c>
      <c r="M208" s="245">
        <f t="shared" ref="M208" si="67">(H208+L208)</f>
        <v>21.62</v>
      </c>
      <c r="N208" s="246" t="str">
        <f t="shared" si="55"/>
        <v>E</v>
      </c>
    </row>
    <row r="209" spans="1:14" ht="39.950000000000003" customHeight="1" x14ac:dyDescent="0.3">
      <c r="A209" s="433"/>
      <c r="B209" s="434"/>
      <c r="C209" s="235" t="s">
        <v>76</v>
      </c>
      <c r="D209" s="230"/>
      <c r="E209" s="230"/>
      <c r="F209" s="230"/>
      <c r="G209" s="249"/>
      <c r="H209" s="230"/>
      <c r="I209" s="230">
        <v>20</v>
      </c>
      <c r="J209" s="244">
        <v>12</v>
      </c>
      <c r="K209" s="245"/>
      <c r="L209" s="245"/>
      <c r="M209" s="245"/>
      <c r="N209" s="246"/>
    </row>
    <row r="210" spans="1:14" ht="39.950000000000003" customHeight="1" x14ac:dyDescent="0.3">
      <c r="A210" s="433" t="s">
        <v>68</v>
      </c>
      <c r="B210" s="432" t="s">
        <v>66</v>
      </c>
      <c r="C210" s="235" t="s">
        <v>75</v>
      </c>
      <c r="D210" s="230">
        <v>20</v>
      </c>
      <c r="E210" s="242">
        <v>10</v>
      </c>
      <c r="F210" s="230">
        <v>30</v>
      </c>
      <c r="G210" s="248">
        <v>8.57</v>
      </c>
      <c r="H210" s="230">
        <f t="shared" ref="H210" si="68">SUM(E210,G210)</f>
        <v>18.57</v>
      </c>
      <c r="I210" s="230">
        <v>70</v>
      </c>
      <c r="J210" s="244">
        <v>27.5</v>
      </c>
      <c r="K210" s="245">
        <f>SUM(J210,J211)</f>
        <v>57.5</v>
      </c>
      <c r="L210" s="245">
        <f t="shared" ref="L210" si="69">K210/2</f>
        <v>28.75</v>
      </c>
      <c r="M210" s="245">
        <f t="shared" ref="M210" si="70">(H210+L210)</f>
        <v>47.32</v>
      </c>
      <c r="N210" s="246" t="str">
        <f t="shared" si="55"/>
        <v>C2</v>
      </c>
    </row>
    <row r="211" spans="1:14" ht="39.950000000000003" customHeight="1" x14ac:dyDescent="0.3">
      <c r="A211" s="433"/>
      <c r="B211" s="432"/>
      <c r="C211" s="235" t="s">
        <v>76</v>
      </c>
      <c r="D211" s="230"/>
      <c r="E211" s="230"/>
      <c r="F211" s="230"/>
      <c r="G211" s="230"/>
      <c r="H211" s="230"/>
      <c r="I211" s="230">
        <v>30</v>
      </c>
      <c r="J211" s="244">
        <v>30</v>
      </c>
      <c r="K211" s="245"/>
      <c r="L211" s="245"/>
      <c r="M211" s="245"/>
      <c r="N211" s="246"/>
    </row>
    <row r="212" spans="1:14" ht="39.950000000000003" customHeight="1" x14ac:dyDescent="0.35">
      <c r="A212" s="292" t="s">
        <v>168</v>
      </c>
      <c r="B212" s="241" t="s">
        <v>167</v>
      </c>
      <c r="C212" s="235"/>
      <c r="D212" s="230">
        <v>40</v>
      </c>
      <c r="E212" s="230">
        <v>21</v>
      </c>
      <c r="F212" s="230"/>
      <c r="G212" s="230"/>
      <c r="H212" s="230"/>
      <c r="I212" s="230">
        <v>60</v>
      </c>
      <c r="J212" s="244">
        <v>42</v>
      </c>
      <c r="K212" s="245"/>
      <c r="L212" s="245"/>
      <c r="M212" s="245"/>
      <c r="N212" s="246"/>
    </row>
    <row r="213" spans="1:14" ht="39.950000000000003" customHeight="1" x14ac:dyDescent="0.35">
      <c r="A213" s="292"/>
      <c r="B213" s="241"/>
      <c r="C213" s="235"/>
      <c r="D213" s="230"/>
      <c r="E213" s="230"/>
      <c r="F213" s="230"/>
      <c r="G213" s="230"/>
      <c r="H213" s="230"/>
      <c r="I213" s="230"/>
      <c r="J213" s="244"/>
      <c r="K213" s="245"/>
      <c r="L213" s="245"/>
      <c r="M213" s="245"/>
      <c r="N213" s="293"/>
    </row>
    <row r="214" spans="1:14" ht="39.950000000000003" customHeight="1" x14ac:dyDescent="0.4">
      <c r="A214" s="414" t="s">
        <v>57</v>
      </c>
      <c r="B214" s="415"/>
      <c r="C214" s="228">
        <f>(M202+M204+M206+M208+M210)</f>
        <v>176.85</v>
      </c>
      <c r="D214" s="419" t="s">
        <v>19</v>
      </c>
      <c r="E214" s="419"/>
      <c r="F214" s="419"/>
      <c r="G214" s="416">
        <f>(C214/500)*100</f>
        <v>35.370000000000005</v>
      </c>
      <c r="H214" s="416"/>
      <c r="I214" s="230"/>
      <c r="J214" s="244"/>
      <c r="K214" s="252"/>
      <c r="L214" s="252"/>
      <c r="M214" s="252"/>
      <c r="N214" s="294"/>
    </row>
    <row r="215" spans="1:14" ht="39.950000000000003" customHeight="1" x14ac:dyDescent="0.4">
      <c r="A215" s="287"/>
      <c r="B215" s="233"/>
      <c r="C215" s="228"/>
      <c r="D215" s="227"/>
      <c r="E215" s="227"/>
      <c r="F215" s="227"/>
      <c r="G215" s="228"/>
      <c r="H215" s="228"/>
      <c r="I215" s="230"/>
      <c r="J215" s="244"/>
      <c r="K215" s="252"/>
      <c r="L215" s="252"/>
      <c r="M215" s="252"/>
      <c r="N215" s="294"/>
    </row>
    <row r="216" spans="1:14" ht="39.950000000000003" customHeight="1" x14ac:dyDescent="0.4">
      <c r="A216" s="287"/>
      <c r="B216" s="233"/>
      <c r="C216" s="228"/>
      <c r="D216" s="227"/>
      <c r="E216" s="227"/>
      <c r="F216" s="227"/>
      <c r="G216" s="228"/>
      <c r="H216" s="228"/>
      <c r="I216" s="230"/>
      <c r="J216" s="230"/>
      <c r="K216" s="254"/>
      <c r="L216" s="254"/>
      <c r="M216" s="254"/>
      <c r="N216" s="288"/>
    </row>
    <row r="217" spans="1:14" ht="39.950000000000003" customHeight="1" x14ac:dyDescent="0.35">
      <c r="A217" s="435" t="s">
        <v>71</v>
      </c>
      <c r="B217" s="436"/>
      <c r="C217" s="436"/>
      <c r="D217" s="436"/>
      <c r="E217" s="436"/>
      <c r="F217" s="436"/>
      <c r="G217" s="436"/>
      <c r="H217" s="436"/>
      <c r="I217" s="436"/>
      <c r="J217" s="436"/>
      <c r="K217" s="436"/>
      <c r="L217" s="436"/>
      <c r="M217" s="436"/>
      <c r="N217" s="437"/>
    </row>
    <row r="218" spans="1:14" ht="39.950000000000003" customHeight="1" x14ac:dyDescent="0.4">
      <c r="A218" s="418" t="s">
        <v>72</v>
      </c>
      <c r="B218" s="419"/>
      <c r="C218" s="419"/>
      <c r="D218" s="419"/>
      <c r="E218" s="419"/>
      <c r="F218" s="419"/>
      <c r="G218" s="419"/>
      <c r="H218" s="419"/>
      <c r="I218" s="419"/>
      <c r="J218" s="419"/>
      <c r="K218" s="419"/>
      <c r="L218" s="419"/>
      <c r="M218" s="419"/>
      <c r="N218" s="423"/>
    </row>
    <row r="219" spans="1:14" ht="39.950000000000003" customHeight="1" x14ac:dyDescent="0.4">
      <c r="A219" s="418" t="s">
        <v>20</v>
      </c>
      <c r="B219" s="419"/>
      <c r="C219" s="419"/>
      <c r="D219" s="419"/>
      <c r="E219" s="419"/>
      <c r="F219" s="419"/>
      <c r="G219" s="419" t="s">
        <v>21</v>
      </c>
      <c r="H219" s="419"/>
      <c r="I219" s="419"/>
      <c r="J219" s="419"/>
      <c r="K219" s="419"/>
      <c r="L219" s="419"/>
      <c r="M219" s="419"/>
      <c r="N219" s="423"/>
    </row>
    <row r="220" spans="1:14" ht="39.950000000000003" customHeight="1" x14ac:dyDescent="0.4">
      <c r="A220" s="414" t="s">
        <v>73</v>
      </c>
      <c r="B220" s="415"/>
      <c r="C220" s="415"/>
      <c r="D220" s="415"/>
      <c r="E220" s="415"/>
      <c r="F220" s="415"/>
      <c r="G220" s="412" t="s">
        <v>53</v>
      </c>
      <c r="H220" s="412"/>
      <c r="I220" s="412"/>
      <c r="J220" s="412"/>
      <c r="K220" s="412"/>
      <c r="L220" s="412"/>
      <c r="M220" s="412"/>
      <c r="N220" s="413"/>
    </row>
    <row r="221" spans="1:14" ht="39.950000000000003" customHeight="1" x14ac:dyDescent="0.4">
      <c r="A221" s="410" t="s">
        <v>25</v>
      </c>
      <c r="B221" s="411"/>
      <c r="C221" s="411"/>
      <c r="D221" s="411"/>
      <c r="E221" s="411"/>
      <c r="F221" s="411"/>
      <c r="G221" s="412" t="s">
        <v>37</v>
      </c>
      <c r="H221" s="412"/>
      <c r="I221" s="412"/>
      <c r="J221" s="412"/>
      <c r="K221" s="412"/>
      <c r="L221" s="412"/>
      <c r="M221" s="412"/>
      <c r="N221" s="413"/>
    </row>
    <row r="222" spans="1:14" ht="39.950000000000003" customHeight="1" x14ac:dyDescent="0.4">
      <c r="A222" s="410" t="s">
        <v>26</v>
      </c>
      <c r="B222" s="411"/>
      <c r="C222" s="411"/>
      <c r="D222" s="411"/>
      <c r="E222" s="411"/>
      <c r="F222" s="411"/>
      <c r="G222" s="412" t="s">
        <v>37</v>
      </c>
      <c r="H222" s="412"/>
      <c r="I222" s="412"/>
      <c r="J222" s="412"/>
      <c r="K222" s="412"/>
      <c r="L222" s="412"/>
      <c r="M222" s="412"/>
      <c r="N222" s="413"/>
    </row>
    <row r="223" spans="1:14" ht="39.950000000000003" customHeight="1" x14ac:dyDescent="0.4">
      <c r="A223" s="414" t="s">
        <v>164</v>
      </c>
      <c r="B223" s="415"/>
      <c r="C223" s="412" t="s">
        <v>202</v>
      </c>
      <c r="D223" s="412"/>
      <c r="E223" s="412"/>
      <c r="F223" s="412"/>
      <c r="G223" s="412"/>
      <c r="H223" s="412"/>
      <c r="I223" s="412"/>
      <c r="J223" s="412"/>
      <c r="K223" s="412"/>
      <c r="L223" s="412"/>
      <c r="M223" s="412"/>
      <c r="N223" s="413"/>
    </row>
    <row r="224" spans="1:14" ht="39.950000000000003" customHeight="1" x14ac:dyDescent="0.4">
      <c r="A224" s="414" t="s">
        <v>29</v>
      </c>
      <c r="B224" s="415"/>
      <c r="C224" s="416"/>
      <c r="D224" s="416"/>
      <c r="E224" s="416"/>
      <c r="F224" s="416"/>
      <c r="G224" s="416"/>
      <c r="H224" s="416"/>
      <c r="I224" s="416"/>
      <c r="J224" s="416"/>
      <c r="K224" s="416"/>
      <c r="L224" s="416"/>
      <c r="M224" s="416"/>
      <c r="N224" s="417"/>
    </row>
    <row r="225" spans="1:14" ht="39.950000000000003" customHeight="1" x14ac:dyDescent="0.3">
      <c r="A225" s="418" t="s">
        <v>30</v>
      </c>
      <c r="B225" s="419"/>
      <c r="C225" s="419"/>
      <c r="D225" s="419"/>
      <c r="E225" s="419"/>
      <c r="F225" s="445"/>
      <c r="G225" s="445"/>
      <c r="H225" s="445"/>
      <c r="I225" s="419" t="s">
        <v>165</v>
      </c>
      <c r="J225" s="419"/>
      <c r="K225" s="419"/>
      <c r="L225" s="419"/>
      <c r="M225" s="419"/>
      <c r="N225" s="423"/>
    </row>
    <row r="226" spans="1:14" ht="39.950000000000003" customHeight="1" x14ac:dyDescent="0.3">
      <c r="A226" s="418"/>
      <c r="B226" s="419"/>
      <c r="C226" s="419"/>
      <c r="D226" s="419"/>
      <c r="E226" s="419"/>
      <c r="F226" s="445"/>
      <c r="G226" s="445"/>
      <c r="H226" s="445"/>
      <c r="I226" s="419"/>
      <c r="J226" s="419"/>
      <c r="K226" s="419"/>
      <c r="L226" s="419"/>
      <c r="M226" s="419"/>
      <c r="N226" s="423"/>
    </row>
    <row r="227" spans="1:14" ht="39.950000000000003" customHeight="1" x14ac:dyDescent="0.3">
      <c r="A227" s="418"/>
      <c r="B227" s="419"/>
      <c r="C227" s="419"/>
      <c r="D227" s="419"/>
      <c r="E227" s="419"/>
      <c r="F227" s="445"/>
      <c r="G227" s="445"/>
      <c r="H227" s="445"/>
      <c r="I227" s="419"/>
      <c r="J227" s="419"/>
      <c r="K227" s="419"/>
      <c r="L227" s="419"/>
      <c r="M227" s="419"/>
      <c r="N227" s="423"/>
    </row>
    <row r="228" spans="1:14" ht="39.950000000000003" customHeight="1" thickBot="1" x14ac:dyDescent="0.35">
      <c r="A228" s="420"/>
      <c r="B228" s="421"/>
      <c r="C228" s="421"/>
      <c r="D228" s="421"/>
      <c r="E228" s="421"/>
      <c r="F228" s="446"/>
      <c r="G228" s="446"/>
      <c r="H228" s="446"/>
      <c r="I228" s="421"/>
      <c r="J228" s="421"/>
      <c r="K228" s="421"/>
      <c r="L228" s="421"/>
      <c r="M228" s="421"/>
      <c r="N228" s="424"/>
    </row>
    <row r="229" spans="1:14" ht="39.950000000000003" customHeight="1" x14ac:dyDescent="0.4">
      <c r="A229" s="284"/>
      <c r="B229" s="426" t="s">
        <v>49</v>
      </c>
      <c r="C229" s="427"/>
      <c r="D229" s="427"/>
      <c r="E229" s="427"/>
      <c r="F229" s="427"/>
      <c r="G229" s="427"/>
      <c r="H229" s="427"/>
      <c r="I229" s="257"/>
      <c r="J229" s="257"/>
      <c r="K229" s="257"/>
      <c r="L229" s="257"/>
      <c r="M229" s="257"/>
      <c r="N229" s="258"/>
    </row>
    <row r="230" spans="1:14" ht="39.950000000000003" customHeight="1" x14ac:dyDescent="0.4">
      <c r="A230" s="255"/>
      <c r="B230" s="256" t="s">
        <v>166</v>
      </c>
      <c r="C230" s="256"/>
      <c r="D230" s="419" t="s">
        <v>21</v>
      </c>
      <c r="E230" s="419"/>
      <c r="F230" s="259"/>
      <c r="G230" s="259"/>
      <c r="H230" s="227" t="s">
        <v>21</v>
      </c>
      <c r="I230" s="260" t="s">
        <v>51</v>
      </c>
      <c r="J230" s="261"/>
      <c r="K230" s="260" t="s">
        <v>21</v>
      </c>
      <c r="L230" s="260"/>
      <c r="M230" s="260"/>
      <c r="N230" s="262"/>
    </row>
    <row r="231" spans="1:14" ht="39.950000000000003" customHeight="1" x14ac:dyDescent="0.35">
      <c r="A231" s="255"/>
      <c r="B231" s="263" t="s">
        <v>33</v>
      </c>
      <c r="C231" s="263"/>
      <c r="D231" s="425" t="s">
        <v>37</v>
      </c>
      <c r="E231" s="425"/>
      <c r="F231" s="259"/>
      <c r="G231" s="259"/>
      <c r="H231" s="259" t="s">
        <v>42</v>
      </c>
      <c r="I231" s="425">
        <v>3</v>
      </c>
      <c r="J231" s="425"/>
      <c r="K231" s="259" t="s">
        <v>52</v>
      </c>
      <c r="L231" s="264"/>
      <c r="M231" s="264"/>
      <c r="N231" s="262"/>
    </row>
    <row r="232" spans="1:14" ht="39.950000000000003" customHeight="1" x14ac:dyDescent="0.35">
      <c r="A232" s="255"/>
      <c r="B232" s="263" t="s">
        <v>34</v>
      </c>
      <c r="C232" s="263"/>
      <c r="D232" s="425" t="s">
        <v>38</v>
      </c>
      <c r="E232" s="425"/>
      <c r="F232" s="259"/>
      <c r="G232" s="259"/>
      <c r="H232" s="259" t="s">
        <v>44</v>
      </c>
      <c r="I232" s="425">
        <v>2</v>
      </c>
      <c r="J232" s="425"/>
      <c r="K232" s="259" t="s">
        <v>53</v>
      </c>
      <c r="L232" s="264"/>
      <c r="M232" s="264"/>
      <c r="N232" s="262"/>
    </row>
    <row r="233" spans="1:14" ht="39.950000000000003" customHeight="1" x14ac:dyDescent="0.35">
      <c r="A233" s="255"/>
      <c r="B233" s="263" t="s">
        <v>35</v>
      </c>
      <c r="C233" s="263"/>
      <c r="D233" s="425" t="s">
        <v>39</v>
      </c>
      <c r="E233" s="425"/>
      <c r="F233" s="259"/>
      <c r="G233" s="259"/>
      <c r="H233" s="259" t="s">
        <v>46</v>
      </c>
      <c r="I233" s="425">
        <v>1</v>
      </c>
      <c r="J233" s="425"/>
      <c r="K233" s="259" t="s">
        <v>54</v>
      </c>
      <c r="L233" s="264"/>
      <c r="M233" s="264"/>
      <c r="N233" s="262"/>
    </row>
    <row r="234" spans="1:14" ht="39.950000000000003" customHeight="1" x14ac:dyDescent="0.35">
      <c r="A234" s="255"/>
      <c r="B234" s="263" t="s">
        <v>36</v>
      </c>
      <c r="C234" s="263"/>
      <c r="D234" s="425" t="s">
        <v>40</v>
      </c>
      <c r="E234" s="425"/>
      <c r="F234" s="259"/>
      <c r="G234" s="259"/>
      <c r="H234" s="259" t="s">
        <v>48</v>
      </c>
      <c r="I234" s="265"/>
      <c r="J234" s="265"/>
      <c r="K234" s="265"/>
      <c r="L234" s="265"/>
      <c r="M234" s="265"/>
      <c r="N234" s="266"/>
    </row>
    <row r="235" spans="1:14" ht="39.950000000000003" customHeight="1" thickBot="1" x14ac:dyDescent="0.4"/>
    <row r="236" spans="1:14" ht="39.950000000000003" customHeight="1" x14ac:dyDescent="0.4">
      <c r="A236" s="285"/>
      <c r="B236" s="439" t="s">
        <v>0</v>
      </c>
      <c r="C236" s="439"/>
      <c r="D236" s="439"/>
      <c r="E236" s="439"/>
      <c r="F236" s="439"/>
      <c r="G236" s="439"/>
      <c r="H236" s="439"/>
      <c r="I236" s="439" t="s">
        <v>1</v>
      </c>
      <c r="J236" s="439"/>
      <c r="K236" s="439"/>
      <c r="L236" s="439"/>
      <c r="M236" s="439"/>
      <c r="N236" s="440"/>
    </row>
    <row r="237" spans="1:14" ht="39.950000000000003" customHeight="1" x14ac:dyDescent="0.4">
      <c r="A237" s="418" t="s">
        <v>155</v>
      </c>
      <c r="B237" s="419"/>
      <c r="C237" s="419"/>
      <c r="D237" s="419"/>
      <c r="E237" s="419"/>
      <c r="F237" s="419"/>
      <c r="G237" s="419"/>
      <c r="H237" s="419"/>
      <c r="I237" s="419"/>
      <c r="J237" s="419"/>
      <c r="K237" s="419"/>
      <c r="L237" s="419"/>
      <c r="M237" s="419"/>
      <c r="N237" s="423"/>
    </row>
    <row r="238" spans="1:14" ht="39.950000000000003" customHeight="1" x14ac:dyDescent="0.4">
      <c r="A238" s="441" t="s">
        <v>156</v>
      </c>
      <c r="B238" s="442"/>
      <c r="C238" s="442"/>
      <c r="D238" s="442"/>
      <c r="E238" s="442"/>
      <c r="F238" s="412">
        <v>6005510660</v>
      </c>
      <c r="G238" s="412"/>
      <c r="H238" s="412"/>
      <c r="I238" s="231"/>
      <c r="J238" s="231"/>
      <c r="K238" s="231"/>
      <c r="L238" s="231"/>
      <c r="M238" s="231"/>
      <c r="N238" s="286"/>
    </row>
    <row r="239" spans="1:14" ht="39.950000000000003" customHeight="1" x14ac:dyDescent="0.4">
      <c r="A239" s="418" t="s">
        <v>86</v>
      </c>
      <c r="B239" s="419"/>
      <c r="C239" s="419"/>
      <c r="D239" s="419"/>
      <c r="E239" s="419"/>
      <c r="F239" s="419"/>
      <c r="G239" s="419"/>
      <c r="H239" s="419"/>
      <c r="I239" s="419"/>
      <c r="J239" s="419"/>
      <c r="K239" s="419"/>
      <c r="L239" s="419"/>
      <c r="M239" s="419"/>
      <c r="N239" s="423"/>
    </row>
    <row r="240" spans="1:14" ht="39.950000000000003" customHeight="1" x14ac:dyDescent="0.4">
      <c r="A240" s="414" t="s">
        <v>157</v>
      </c>
      <c r="B240" s="415"/>
      <c r="C240" s="415"/>
      <c r="D240" s="415"/>
      <c r="E240" s="415"/>
      <c r="F240" s="415"/>
      <c r="G240" s="415"/>
      <c r="H240" s="415"/>
      <c r="I240" s="415"/>
      <c r="J240" s="415"/>
      <c r="K240" s="415"/>
      <c r="L240" s="415"/>
      <c r="M240" s="415"/>
      <c r="N240" s="438"/>
    </row>
    <row r="241" spans="1:14" ht="39.950000000000003" customHeight="1" x14ac:dyDescent="0.4">
      <c r="A241" s="410" t="s">
        <v>6</v>
      </c>
      <c r="B241" s="411"/>
      <c r="C241" s="411"/>
      <c r="D241" s="411"/>
      <c r="E241" s="419" t="s">
        <v>123</v>
      </c>
      <c r="F241" s="419"/>
      <c r="G241" s="419"/>
      <c r="H241" s="419"/>
      <c r="I241" s="412">
        <v>6</v>
      </c>
      <c r="J241" s="412"/>
      <c r="K241" s="412"/>
      <c r="L241" s="412"/>
      <c r="M241" s="412"/>
      <c r="N241" s="413"/>
    </row>
    <row r="242" spans="1:14" ht="39.950000000000003" customHeight="1" x14ac:dyDescent="0.4">
      <c r="A242" s="410" t="s">
        <v>8</v>
      </c>
      <c r="B242" s="411"/>
      <c r="C242" s="411"/>
      <c r="D242" s="411"/>
      <c r="E242" s="419" t="s">
        <v>152</v>
      </c>
      <c r="F242" s="419"/>
      <c r="G242" s="419"/>
      <c r="H242" s="419"/>
      <c r="I242" s="416"/>
      <c r="J242" s="416"/>
      <c r="K242" s="416"/>
      <c r="L242" s="416"/>
      <c r="M242" s="416"/>
      <c r="N242" s="417"/>
    </row>
    <row r="243" spans="1:14" ht="39.950000000000003" customHeight="1" x14ac:dyDescent="0.4">
      <c r="A243" s="410" t="s">
        <v>10</v>
      </c>
      <c r="B243" s="411"/>
      <c r="C243" s="411"/>
      <c r="D243" s="411"/>
      <c r="E243" s="443" t="s">
        <v>199</v>
      </c>
      <c r="F243" s="443"/>
      <c r="G243" s="443"/>
      <c r="H243" s="443"/>
      <c r="I243" s="416"/>
      <c r="J243" s="416"/>
      <c r="K243" s="416"/>
      <c r="L243" s="416"/>
      <c r="M243" s="416"/>
      <c r="N243" s="417"/>
    </row>
    <row r="244" spans="1:14" ht="39.950000000000003" customHeight="1" x14ac:dyDescent="0.4">
      <c r="A244" s="410" t="s">
        <v>12</v>
      </c>
      <c r="B244" s="411"/>
      <c r="C244" s="411"/>
      <c r="D244" s="411"/>
      <c r="E244" s="428" t="s">
        <v>200</v>
      </c>
      <c r="F244" s="428"/>
      <c r="G244" s="428"/>
      <c r="H244" s="428"/>
      <c r="I244" s="416"/>
      <c r="J244" s="416"/>
      <c r="K244" s="416"/>
      <c r="L244" s="416"/>
      <c r="M244" s="416"/>
      <c r="N244" s="417"/>
    </row>
    <row r="245" spans="1:14" ht="39.950000000000003" customHeight="1" x14ac:dyDescent="0.4">
      <c r="A245" s="418" t="s">
        <v>15</v>
      </c>
      <c r="B245" s="419"/>
      <c r="C245" s="419"/>
      <c r="D245" s="419"/>
      <c r="E245" s="419"/>
      <c r="F245" s="419"/>
      <c r="G245" s="419"/>
      <c r="H245" s="419"/>
      <c r="I245" s="419"/>
      <c r="J245" s="419"/>
      <c r="K245" s="419"/>
      <c r="L245" s="419"/>
      <c r="M245" s="419"/>
      <c r="N245" s="423"/>
    </row>
    <row r="246" spans="1:14" ht="39.950000000000003" customHeight="1" x14ac:dyDescent="0.3">
      <c r="A246" s="444" t="s">
        <v>158</v>
      </c>
      <c r="B246" s="428" t="s">
        <v>159</v>
      </c>
      <c r="C246" s="428"/>
      <c r="D246" s="428" t="s">
        <v>160</v>
      </c>
      <c r="E246" s="428"/>
      <c r="F246" s="429" t="s">
        <v>62</v>
      </c>
      <c r="G246" s="429"/>
      <c r="H246" s="429"/>
      <c r="I246" s="430" t="s">
        <v>161</v>
      </c>
      <c r="J246" s="430"/>
      <c r="K246" s="430"/>
      <c r="L246" s="237"/>
      <c r="M246" s="237"/>
      <c r="N246" s="290" t="s">
        <v>21</v>
      </c>
    </row>
    <row r="247" spans="1:14" ht="39.950000000000003" customHeight="1" x14ac:dyDescent="0.3">
      <c r="A247" s="444"/>
      <c r="B247" s="428"/>
      <c r="C247" s="428"/>
      <c r="D247" s="236" t="s">
        <v>59</v>
      </c>
      <c r="E247" s="236" t="s">
        <v>60</v>
      </c>
      <c r="F247" s="238" t="s">
        <v>59</v>
      </c>
      <c r="G247" s="238" t="s">
        <v>60</v>
      </c>
      <c r="H247" s="236" t="s">
        <v>162</v>
      </c>
      <c r="I247" s="238" t="s">
        <v>59</v>
      </c>
      <c r="J247" s="238" t="s">
        <v>60</v>
      </c>
      <c r="K247" s="236" t="s">
        <v>65</v>
      </c>
      <c r="L247" s="236" t="s">
        <v>161</v>
      </c>
      <c r="M247" s="236" t="s">
        <v>163</v>
      </c>
      <c r="N247" s="291" t="s">
        <v>24</v>
      </c>
    </row>
    <row r="248" spans="1:14" ht="39.950000000000003" customHeight="1" x14ac:dyDescent="0.35">
      <c r="A248" s="289"/>
      <c r="B248" s="235"/>
      <c r="C248" s="235"/>
      <c r="D248" s="236"/>
      <c r="E248" s="236"/>
      <c r="F248" s="238"/>
      <c r="G248" s="238"/>
      <c r="H248" s="236">
        <v>50</v>
      </c>
      <c r="I248" s="238"/>
      <c r="J248" s="238"/>
      <c r="K248" s="239">
        <v>100</v>
      </c>
      <c r="L248" s="240">
        <v>0.5</v>
      </c>
      <c r="M248" s="240">
        <v>1</v>
      </c>
      <c r="N248" s="291"/>
    </row>
    <row r="249" spans="1:14" ht="39.950000000000003" customHeight="1" x14ac:dyDescent="0.3">
      <c r="A249" s="431">
        <v>301</v>
      </c>
      <c r="B249" s="432" t="s">
        <v>17</v>
      </c>
      <c r="C249" s="235" t="s">
        <v>75</v>
      </c>
      <c r="D249" s="230">
        <v>20</v>
      </c>
      <c r="E249" s="242">
        <v>11.5</v>
      </c>
      <c r="F249" s="230">
        <v>30</v>
      </c>
      <c r="G249" s="243">
        <v>18.75</v>
      </c>
      <c r="H249" s="230">
        <f>SUM(E249,G249)</f>
        <v>30.25</v>
      </c>
      <c r="I249" s="230">
        <v>80</v>
      </c>
      <c r="J249" s="244">
        <v>57</v>
      </c>
      <c r="K249" s="245">
        <f>SUM(J249,J250)</f>
        <v>77</v>
      </c>
      <c r="L249" s="245">
        <f>K249/2</f>
        <v>38.5</v>
      </c>
      <c r="M249" s="245">
        <f>(H249+L249)</f>
        <v>68.75</v>
      </c>
      <c r="N249" s="246" t="str">
        <f t="shared" ref="N249:N257" si="71">IF(M249&gt;=91,"A1",IF(M249&gt;=81,"A2",IF(M249&gt;=71,"B1",IF(M249&gt;=61,"B2",IF(M249&gt;=51,"C1",IF(M249&gt;=41,"C2",IF(M249&gt;=33,"D","E")))))))</f>
        <v>B2</v>
      </c>
    </row>
    <row r="250" spans="1:14" ht="39.950000000000003" customHeight="1" x14ac:dyDescent="0.3">
      <c r="A250" s="431"/>
      <c r="B250" s="432"/>
      <c r="C250" s="235" t="s">
        <v>76</v>
      </c>
      <c r="D250" s="230"/>
      <c r="E250" s="230"/>
      <c r="F250" s="230"/>
      <c r="G250" s="230"/>
      <c r="H250" s="230"/>
      <c r="I250" s="230">
        <v>20</v>
      </c>
      <c r="J250" s="244">
        <v>20</v>
      </c>
      <c r="K250" s="245"/>
      <c r="L250" s="245"/>
      <c r="M250" s="245"/>
      <c r="N250" s="246"/>
    </row>
    <row r="251" spans="1:14" ht="39.950000000000003" customHeight="1" x14ac:dyDescent="0.3">
      <c r="A251" s="433" t="s">
        <v>187</v>
      </c>
      <c r="B251" s="434" t="s">
        <v>148</v>
      </c>
      <c r="C251" s="235" t="s">
        <v>75</v>
      </c>
      <c r="D251" s="230">
        <v>20</v>
      </c>
      <c r="E251" s="250">
        <v>17.5</v>
      </c>
      <c r="F251" s="249">
        <v>30</v>
      </c>
      <c r="G251" s="248">
        <v>22.5</v>
      </c>
      <c r="H251" s="230">
        <f t="shared" ref="H251" si="72">SUM(E251,G251)</f>
        <v>40</v>
      </c>
      <c r="I251" s="230">
        <v>80</v>
      </c>
      <c r="J251" s="244">
        <v>61.25</v>
      </c>
      <c r="K251" s="245">
        <f t="shared" ref="K251" si="73">SUM(J251,J252)</f>
        <v>81.25</v>
      </c>
      <c r="L251" s="245">
        <f t="shared" ref="L251" si="74">K251/2</f>
        <v>40.625</v>
      </c>
      <c r="M251" s="245">
        <f t="shared" ref="M251" si="75">(H251+L251)</f>
        <v>80.625</v>
      </c>
      <c r="N251" s="246" t="str">
        <f t="shared" si="71"/>
        <v>B1</v>
      </c>
    </row>
    <row r="252" spans="1:14" ht="39.950000000000003" customHeight="1" x14ac:dyDescent="0.3">
      <c r="A252" s="433"/>
      <c r="B252" s="434"/>
      <c r="C252" s="235" t="s">
        <v>76</v>
      </c>
      <c r="D252" s="230"/>
      <c r="E252" s="249"/>
      <c r="F252" s="249"/>
      <c r="G252" s="249"/>
      <c r="H252" s="230"/>
      <c r="I252" s="230">
        <v>20</v>
      </c>
      <c r="J252" s="244">
        <v>20</v>
      </c>
      <c r="K252" s="245"/>
      <c r="L252" s="245"/>
      <c r="M252" s="245"/>
      <c r="N252" s="246"/>
    </row>
    <row r="253" spans="1:14" ht="39.950000000000003" customHeight="1" x14ac:dyDescent="0.3">
      <c r="A253" s="433" t="s">
        <v>154</v>
      </c>
      <c r="B253" s="434" t="s">
        <v>83</v>
      </c>
      <c r="C253" s="235" t="s">
        <v>75</v>
      </c>
      <c r="D253" s="230">
        <v>20</v>
      </c>
      <c r="E253" s="250">
        <v>12.5</v>
      </c>
      <c r="F253" s="249">
        <v>30</v>
      </c>
      <c r="G253" s="248">
        <v>16.13</v>
      </c>
      <c r="H253" s="230">
        <f t="shared" ref="H253" si="76">SUM(E253,G253)</f>
        <v>28.63</v>
      </c>
      <c r="I253" s="230">
        <v>80</v>
      </c>
      <c r="J253" s="244">
        <v>50.5</v>
      </c>
      <c r="K253" s="245">
        <f t="shared" ref="K253" si="77">SUM(J253,J254)</f>
        <v>65.5</v>
      </c>
      <c r="L253" s="245">
        <f t="shared" ref="L253" si="78">K253/2</f>
        <v>32.75</v>
      </c>
      <c r="M253" s="245">
        <f t="shared" ref="M253" si="79">(H253+L253)</f>
        <v>61.379999999999995</v>
      </c>
      <c r="N253" s="246" t="str">
        <f t="shared" si="71"/>
        <v>B2</v>
      </c>
    </row>
    <row r="254" spans="1:14" ht="39.950000000000003" customHeight="1" x14ac:dyDescent="0.3">
      <c r="A254" s="433"/>
      <c r="B254" s="434"/>
      <c r="C254" s="235" t="s">
        <v>76</v>
      </c>
      <c r="D254" s="230"/>
      <c r="E254" s="249"/>
      <c r="F254" s="249"/>
      <c r="G254" s="249"/>
      <c r="H254" s="230"/>
      <c r="I254" s="230">
        <v>20</v>
      </c>
      <c r="J254" s="244">
        <v>15</v>
      </c>
      <c r="K254" s="245"/>
      <c r="L254" s="245"/>
      <c r="M254" s="245"/>
      <c r="N254" s="246"/>
    </row>
    <row r="255" spans="1:14" ht="39.950000000000003" customHeight="1" x14ac:dyDescent="0.3">
      <c r="A255" s="433" t="s">
        <v>169</v>
      </c>
      <c r="B255" s="434" t="s">
        <v>79</v>
      </c>
      <c r="C255" s="235" t="s">
        <v>75</v>
      </c>
      <c r="D255" s="230">
        <v>20</v>
      </c>
      <c r="E255" s="250">
        <v>19</v>
      </c>
      <c r="F255" s="249">
        <v>30</v>
      </c>
      <c r="G255" s="248">
        <v>14.06</v>
      </c>
      <c r="H255" s="230">
        <f t="shared" ref="H255" si="80">SUM(E255,G255)</f>
        <v>33.06</v>
      </c>
      <c r="I255" s="230">
        <v>80</v>
      </c>
      <c r="J255" s="244">
        <v>55.5</v>
      </c>
      <c r="K255" s="245">
        <f t="shared" ref="K255" si="81">SUM(J255,J256)</f>
        <v>74.5</v>
      </c>
      <c r="L255" s="245">
        <f t="shared" ref="L255" si="82">K255/2</f>
        <v>37.25</v>
      </c>
      <c r="M255" s="245">
        <f t="shared" ref="M255" si="83">(H255+L255)</f>
        <v>70.31</v>
      </c>
      <c r="N255" s="246" t="str">
        <f t="shared" si="71"/>
        <v>B2</v>
      </c>
    </row>
    <row r="256" spans="1:14" ht="39.950000000000003" customHeight="1" x14ac:dyDescent="0.3">
      <c r="A256" s="433"/>
      <c r="B256" s="434"/>
      <c r="C256" s="235" t="s">
        <v>76</v>
      </c>
      <c r="D256" s="230"/>
      <c r="E256" s="249"/>
      <c r="F256" s="249"/>
      <c r="G256" s="249"/>
      <c r="H256" s="230"/>
      <c r="I256" s="230">
        <v>20</v>
      </c>
      <c r="J256" s="244">
        <v>19</v>
      </c>
      <c r="K256" s="245"/>
      <c r="L256" s="245"/>
      <c r="M256" s="245"/>
      <c r="N256" s="246"/>
    </row>
    <row r="257" spans="1:14" ht="39.950000000000003" customHeight="1" x14ac:dyDescent="0.3">
      <c r="A257" s="433" t="s">
        <v>68</v>
      </c>
      <c r="B257" s="432" t="s">
        <v>66</v>
      </c>
      <c r="C257" s="235" t="s">
        <v>75</v>
      </c>
      <c r="D257" s="230">
        <v>20</v>
      </c>
      <c r="E257" s="250">
        <v>13</v>
      </c>
      <c r="F257" s="249">
        <v>30</v>
      </c>
      <c r="G257" s="248">
        <v>18.86</v>
      </c>
      <c r="H257" s="230">
        <f t="shared" ref="H257" si="84">SUM(E257,G257)</f>
        <v>31.86</v>
      </c>
      <c r="I257" s="230">
        <v>70</v>
      </c>
      <c r="J257" s="244">
        <v>45</v>
      </c>
      <c r="K257" s="245">
        <f>SUM(J257,J258)</f>
        <v>75</v>
      </c>
      <c r="L257" s="245">
        <f t="shared" ref="L257" si="85">K257/2</f>
        <v>37.5</v>
      </c>
      <c r="M257" s="245">
        <f t="shared" ref="M257" si="86">(H257+L257)</f>
        <v>69.36</v>
      </c>
      <c r="N257" s="246" t="str">
        <f t="shared" si="71"/>
        <v>B2</v>
      </c>
    </row>
    <row r="258" spans="1:14" ht="39.950000000000003" customHeight="1" x14ac:dyDescent="0.3">
      <c r="A258" s="433"/>
      <c r="B258" s="432"/>
      <c r="C258" s="235" t="s">
        <v>76</v>
      </c>
      <c r="D258" s="230"/>
      <c r="E258" s="230"/>
      <c r="F258" s="230"/>
      <c r="G258" s="230"/>
      <c r="H258" s="230"/>
      <c r="I258" s="230">
        <v>30</v>
      </c>
      <c r="J258" s="244">
        <v>30</v>
      </c>
      <c r="K258" s="245"/>
      <c r="L258" s="245"/>
      <c r="M258" s="245"/>
      <c r="N258" s="293"/>
    </row>
    <row r="259" spans="1:14" ht="39.950000000000003" customHeight="1" x14ac:dyDescent="0.35">
      <c r="A259" s="292" t="s">
        <v>168</v>
      </c>
      <c r="B259" s="241" t="s">
        <v>167</v>
      </c>
      <c r="C259" s="235"/>
      <c r="D259" s="230">
        <v>40</v>
      </c>
      <c r="E259" s="230">
        <v>40</v>
      </c>
      <c r="F259" s="230"/>
      <c r="G259" s="230"/>
      <c r="H259" s="230"/>
      <c r="I259" s="230">
        <v>60</v>
      </c>
      <c r="J259" s="244">
        <v>60</v>
      </c>
      <c r="K259" s="245"/>
      <c r="L259" s="245"/>
      <c r="M259" s="245"/>
      <c r="N259" s="293"/>
    </row>
    <row r="260" spans="1:14" ht="39.950000000000003" customHeight="1" x14ac:dyDescent="0.35">
      <c r="A260" s="292"/>
      <c r="B260" s="241"/>
      <c r="C260" s="235"/>
      <c r="D260" s="230"/>
      <c r="E260" s="230"/>
      <c r="F260" s="230"/>
      <c r="G260" s="230"/>
      <c r="H260" s="230"/>
      <c r="I260" s="230"/>
      <c r="J260" s="244"/>
      <c r="K260" s="245"/>
      <c r="L260" s="245"/>
      <c r="M260" s="245"/>
      <c r="N260" s="293"/>
    </row>
    <row r="261" spans="1:14" ht="39.950000000000003" customHeight="1" x14ac:dyDescent="0.4">
      <c r="A261" s="414" t="s">
        <v>57</v>
      </c>
      <c r="B261" s="415"/>
      <c r="C261" s="228">
        <f>(M249+M251+M253+M255+M257)</f>
        <v>350.42500000000001</v>
      </c>
      <c r="D261" s="419" t="s">
        <v>19</v>
      </c>
      <c r="E261" s="419"/>
      <c r="F261" s="419"/>
      <c r="G261" s="416">
        <f>(C261/500)*100</f>
        <v>70.084999999999994</v>
      </c>
      <c r="H261" s="416"/>
      <c r="I261" s="230"/>
      <c r="J261" s="244"/>
      <c r="K261" s="252"/>
      <c r="L261" s="252"/>
      <c r="M261" s="252"/>
      <c r="N261" s="294"/>
    </row>
    <row r="262" spans="1:14" ht="39.950000000000003" customHeight="1" x14ac:dyDescent="0.4">
      <c r="A262" s="287"/>
      <c r="B262" s="233"/>
      <c r="C262" s="228"/>
      <c r="D262" s="227"/>
      <c r="E262" s="227"/>
      <c r="F262" s="227"/>
      <c r="G262" s="228"/>
      <c r="H262" s="228"/>
      <c r="I262" s="230"/>
      <c r="J262" s="244"/>
      <c r="K262" s="252"/>
      <c r="L262" s="252"/>
      <c r="M262" s="252"/>
      <c r="N262" s="294"/>
    </row>
    <row r="263" spans="1:14" ht="39.950000000000003" customHeight="1" x14ac:dyDescent="0.4">
      <c r="A263" s="287"/>
      <c r="B263" s="233"/>
      <c r="C263" s="228"/>
      <c r="D263" s="227"/>
      <c r="E263" s="227"/>
      <c r="F263" s="227"/>
      <c r="G263" s="228"/>
      <c r="H263" s="228"/>
      <c r="I263" s="230"/>
      <c r="J263" s="230"/>
      <c r="K263" s="254"/>
      <c r="L263" s="254"/>
      <c r="M263" s="254"/>
      <c r="N263" s="288"/>
    </row>
    <row r="264" spans="1:14" ht="39.950000000000003" customHeight="1" x14ac:dyDescent="0.35">
      <c r="A264" s="435" t="s">
        <v>71</v>
      </c>
      <c r="B264" s="436"/>
      <c r="C264" s="436"/>
      <c r="D264" s="436"/>
      <c r="E264" s="436"/>
      <c r="F264" s="436"/>
      <c r="G264" s="436"/>
      <c r="H264" s="436"/>
      <c r="I264" s="436"/>
      <c r="J264" s="436"/>
      <c r="K264" s="436"/>
      <c r="L264" s="436"/>
      <c r="M264" s="436"/>
      <c r="N264" s="437"/>
    </row>
    <row r="265" spans="1:14" ht="39.950000000000003" customHeight="1" x14ac:dyDescent="0.4">
      <c r="A265" s="418" t="s">
        <v>72</v>
      </c>
      <c r="B265" s="419"/>
      <c r="C265" s="419"/>
      <c r="D265" s="419"/>
      <c r="E265" s="419"/>
      <c r="F265" s="419"/>
      <c r="G265" s="419"/>
      <c r="H265" s="419"/>
      <c r="I265" s="419"/>
      <c r="J265" s="419"/>
      <c r="K265" s="419"/>
      <c r="L265" s="419"/>
      <c r="M265" s="419"/>
      <c r="N265" s="423"/>
    </row>
    <row r="266" spans="1:14" ht="39.950000000000003" customHeight="1" x14ac:dyDescent="0.4">
      <c r="A266" s="418" t="s">
        <v>20</v>
      </c>
      <c r="B266" s="419"/>
      <c r="C266" s="419"/>
      <c r="D266" s="419"/>
      <c r="E266" s="419"/>
      <c r="F266" s="419"/>
      <c r="G266" s="419" t="s">
        <v>21</v>
      </c>
      <c r="H266" s="419"/>
      <c r="I266" s="419"/>
      <c r="J266" s="419"/>
      <c r="K266" s="419"/>
      <c r="L266" s="419"/>
      <c r="M266" s="419"/>
      <c r="N266" s="423"/>
    </row>
    <row r="267" spans="1:14" ht="39.950000000000003" customHeight="1" x14ac:dyDescent="0.4">
      <c r="A267" s="414" t="s">
        <v>73</v>
      </c>
      <c r="B267" s="415"/>
      <c r="C267" s="415"/>
      <c r="D267" s="415"/>
      <c r="E267" s="415"/>
      <c r="F267" s="415"/>
      <c r="G267" s="416" t="s">
        <v>37</v>
      </c>
      <c r="H267" s="416"/>
      <c r="I267" s="416"/>
      <c r="J267" s="416"/>
      <c r="K267" s="416"/>
      <c r="L267" s="416"/>
      <c r="M267" s="416"/>
      <c r="N267" s="417"/>
    </row>
    <row r="268" spans="1:14" ht="39.950000000000003" customHeight="1" x14ac:dyDescent="0.4">
      <c r="A268" s="410" t="s">
        <v>25</v>
      </c>
      <c r="B268" s="411"/>
      <c r="C268" s="411"/>
      <c r="D268" s="411"/>
      <c r="E268" s="411"/>
      <c r="F268" s="411"/>
      <c r="G268" s="416" t="s">
        <v>52</v>
      </c>
      <c r="H268" s="416"/>
      <c r="I268" s="416"/>
      <c r="J268" s="416"/>
      <c r="K268" s="416"/>
      <c r="L268" s="416"/>
      <c r="M268" s="416"/>
      <c r="N268" s="417"/>
    </row>
    <row r="269" spans="1:14" ht="39.950000000000003" customHeight="1" x14ac:dyDescent="0.4">
      <c r="A269" s="410" t="s">
        <v>26</v>
      </c>
      <c r="B269" s="411"/>
      <c r="C269" s="411"/>
      <c r="D269" s="411"/>
      <c r="E269" s="411"/>
      <c r="F269" s="411"/>
      <c r="G269" s="416" t="s">
        <v>52</v>
      </c>
      <c r="H269" s="416"/>
      <c r="I269" s="416"/>
      <c r="J269" s="416"/>
      <c r="K269" s="416"/>
      <c r="L269" s="416"/>
      <c r="M269" s="416"/>
      <c r="N269" s="417"/>
    </row>
    <row r="270" spans="1:14" ht="39.950000000000003" customHeight="1" x14ac:dyDescent="0.4">
      <c r="A270" s="414" t="s">
        <v>164</v>
      </c>
      <c r="B270" s="415"/>
      <c r="C270" s="412" t="s">
        <v>178</v>
      </c>
      <c r="D270" s="412"/>
      <c r="E270" s="412"/>
      <c r="F270" s="412"/>
      <c r="G270" s="412"/>
      <c r="H270" s="412"/>
      <c r="I270" s="412"/>
      <c r="J270" s="412"/>
      <c r="K270" s="412"/>
      <c r="L270" s="412"/>
      <c r="M270" s="412"/>
      <c r="N270" s="413"/>
    </row>
    <row r="271" spans="1:14" ht="39.950000000000003" customHeight="1" x14ac:dyDescent="0.4">
      <c r="A271" s="414" t="s">
        <v>29</v>
      </c>
      <c r="B271" s="415"/>
      <c r="C271" s="412" t="s">
        <v>189</v>
      </c>
      <c r="D271" s="412"/>
      <c r="E271" s="412"/>
      <c r="F271" s="412"/>
      <c r="G271" s="412"/>
      <c r="H271" s="412"/>
      <c r="I271" s="412"/>
      <c r="J271" s="412"/>
      <c r="K271" s="412"/>
      <c r="L271" s="412"/>
      <c r="M271" s="412"/>
      <c r="N271" s="413"/>
    </row>
    <row r="272" spans="1:14" ht="39.950000000000003" customHeight="1" x14ac:dyDescent="0.3">
      <c r="A272" s="418" t="s">
        <v>30</v>
      </c>
      <c r="B272" s="419"/>
      <c r="C272" s="419"/>
      <c r="D272" s="419"/>
      <c r="E272" s="419"/>
      <c r="F272" s="445"/>
      <c r="G272" s="445"/>
      <c r="H272" s="445"/>
      <c r="I272" s="419" t="s">
        <v>165</v>
      </c>
      <c r="J272" s="419"/>
      <c r="K272" s="419"/>
      <c r="L272" s="419"/>
      <c r="M272" s="419"/>
      <c r="N272" s="423"/>
    </row>
    <row r="273" spans="1:14" ht="39.950000000000003" customHeight="1" x14ac:dyDescent="0.3">
      <c r="A273" s="418"/>
      <c r="B273" s="419"/>
      <c r="C273" s="419"/>
      <c r="D273" s="419"/>
      <c r="E273" s="419"/>
      <c r="F273" s="445"/>
      <c r="G273" s="445"/>
      <c r="H273" s="445"/>
      <c r="I273" s="419"/>
      <c r="J273" s="419"/>
      <c r="K273" s="419"/>
      <c r="L273" s="419"/>
      <c r="M273" s="419"/>
      <c r="N273" s="423"/>
    </row>
    <row r="274" spans="1:14" ht="39.950000000000003" customHeight="1" x14ac:dyDescent="0.3">
      <c r="A274" s="418"/>
      <c r="B274" s="419"/>
      <c r="C274" s="419"/>
      <c r="D274" s="419"/>
      <c r="E274" s="419"/>
      <c r="F274" s="445"/>
      <c r="G274" s="445"/>
      <c r="H274" s="445"/>
      <c r="I274" s="419"/>
      <c r="J274" s="419"/>
      <c r="K274" s="419"/>
      <c r="L274" s="419"/>
      <c r="M274" s="419"/>
      <c r="N274" s="423"/>
    </row>
    <row r="275" spans="1:14" ht="39.950000000000003" customHeight="1" thickBot="1" x14ac:dyDescent="0.35">
      <c r="A275" s="420"/>
      <c r="B275" s="421"/>
      <c r="C275" s="421"/>
      <c r="D275" s="421"/>
      <c r="E275" s="421"/>
      <c r="F275" s="446"/>
      <c r="G275" s="446"/>
      <c r="H275" s="446"/>
      <c r="I275" s="421"/>
      <c r="J275" s="421"/>
      <c r="K275" s="421"/>
      <c r="L275" s="421"/>
      <c r="M275" s="421"/>
      <c r="N275" s="424"/>
    </row>
    <row r="276" spans="1:14" ht="39.950000000000003" customHeight="1" x14ac:dyDescent="0.4">
      <c r="A276" s="284"/>
      <c r="B276" s="426" t="s">
        <v>49</v>
      </c>
      <c r="C276" s="427"/>
      <c r="D276" s="427"/>
      <c r="E276" s="427"/>
      <c r="F276" s="427"/>
      <c r="G276" s="427"/>
      <c r="H276" s="427"/>
      <c r="I276" s="257"/>
      <c r="J276" s="257"/>
      <c r="K276" s="257"/>
      <c r="L276" s="257"/>
      <c r="M276" s="257"/>
      <c r="N276" s="258"/>
    </row>
    <row r="277" spans="1:14" ht="39.950000000000003" customHeight="1" x14ac:dyDescent="0.4">
      <c r="A277" s="255"/>
      <c r="B277" s="256" t="s">
        <v>166</v>
      </c>
      <c r="C277" s="256"/>
      <c r="D277" s="419" t="s">
        <v>21</v>
      </c>
      <c r="E277" s="419"/>
      <c r="F277" s="259"/>
      <c r="G277" s="259"/>
      <c r="H277" s="227" t="s">
        <v>21</v>
      </c>
      <c r="I277" s="260" t="s">
        <v>51</v>
      </c>
      <c r="J277" s="261"/>
      <c r="K277" s="260" t="s">
        <v>21</v>
      </c>
      <c r="L277" s="260"/>
      <c r="M277" s="260"/>
      <c r="N277" s="262"/>
    </row>
    <row r="278" spans="1:14" ht="39.950000000000003" customHeight="1" x14ac:dyDescent="0.35">
      <c r="A278" s="255"/>
      <c r="B278" s="263" t="s">
        <v>33</v>
      </c>
      <c r="C278" s="263"/>
      <c r="D278" s="425" t="s">
        <v>37</v>
      </c>
      <c r="E278" s="425"/>
      <c r="F278" s="259"/>
      <c r="G278" s="259"/>
      <c r="H278" s="259" t="s">
        <v>42</v>
      </c>
      <c r="I278" s="425">
        <v>3</v>
      </c>
      <c r="J278" s="425"/>
      <c r="K278" s="259" t="s">
        <v>52</v>
      </c>
      <c r="L278" s="264"/>
      <c r="M278" s="264"/>
      <c r="N278" s="262"/>
    </row>
    <row r="279" spans="1:14" ht="39.950000000000003" customHeight="1" x14ac:dyDescent="0.35">
      <c r="A279" s="255"/>
      <c r="B279" s="263" t="s">
        <v>34</v>
      </c>
      <c r="C279" s="263"/>
      <c r="D279" s="425" t="s">
        <v>38</v>
      </c>
      <c r="E279" s="425"/>
      <c r="F279" s="259"/>
      <c r="G279" s="259"/>
      <c r="H279" s="259" t="s">
        <v>44</v>
      </c>
      <c r="I279" s="425">
        <v>2</v>
      </c>
      <c r="J279" s="425"/>
      <c r="K279" s="259" t="s">
        <v>53</v>
      </c>
      <c r="L279" s="264"/>
      <c r="M279" s="264"/>
      <c r="N279" s="262"/>
    </row>
    <row r="280" spans="1:14" ht="39.950000000000003" customHeight="1" x14ac:dyDescent="0.35">
      <c r="A280" s="255"/>
      <c r="B280" s="263" t="s">
        <v>35</v>
      </c>
      <c r="C280" s="263"/>
      <c r="D280" s="425" t="s">
        <v>39</v>
      </c>
      <c r="E280" s="425"/>
      <c r="F280" s="259"/>
      <c r="G280" s="259"/>
      <c r="H280" s="259" t="s">
        <v>46</v>
      </c>
      <c r="I280" s="425">
        <v>1</v>
      </c>
      <c r="J280" s="425"/>
      <c r="K280" s="259" t="s">
        <v>54</v>
      </c>
      <c r="L280" s="264"/>
      <c r="M280" s="264"/>
      <c r="N280" s="262"/>
    </row>
    <row r="281" spans="1:14" ht="39.950000000000003" customHeight="1" x14ac:dyDescent="0.35">
      <c r="A281" s="255"/>
      <c r="B281" s="263" t="s">
        <v>36</v>
      </c>
      <c r="C281" s="263"/>
      <c r="D281" s="425" t="s">
        <v>40</v>
      </c>
      <c r="E281" s="425"/>
      <c r="F281" s="259"/>
      <c r="G281" s="259"/>
      <c r="H281" s="259" t="s">
        <v>48</v>
      </c>
      <c r="I281" s="265"/>
      <c r="J281" s="265"/>
      <c r="K281" s="265"/>
      <c r="L281" s="265"/>
      <c r="M281" s="265"/>
      <c r="N281" s="266"/>
    </row>
    <row r="282" spans="1:14" ht="39.950000000000003" customHeight="1" thickBot="1" x14ac:dyDescent="0.4"/>
    <row r="283" spans="1:14" ht="39.950000000000003" customHeight="1" x14ac:dyDescent="0.4">
      <c r="A283" s="285"/>
      <c r="B283" s="439" t="s">
        <v>0</v>
      </c>
      <c r="C283" s="439"/>
      <c r="D283" s="439"/>
      <c r="E283" s="439"/>
      <c r="F283" s="439"/>
      <c r="G283" s="439"/>
      <c r="H283" s="439"/>
      <c r="I283" s="439" t="s">
        <v>1</v>
      </c>
      <c r="J283" s="439"/>
      <c r="K283" s="439"/>
      <c r="L283" s="439"/>
      <c r="M283" s="439"/>
      <c r="N283" s="440"/>
    </row>
    <row r="284" spans="1:14" ht="39.950000000000003" customHeight="1" x14ac:dyDescent="0.4">
      <c r="A284" s="418" t="s">
        <v>155</v>
      </c>
      <c r="B284" s="419"/>
      <c r="C284" s="419"/>
      <c r="D284" s="419"/>
      <c r="E284" s="419"/>
      <c r="F284" s="419"/>
      <c r="G284" s="419"/>
      <c r="H284" s="419"/>
      <c r="I284" s="419"/>
      <c r="J284" s="419"/>
      <c r="K284" s="419"/>
      <c r="L284" s="419"/>
      <c r="M284" s="419"/>
      <c r="N284" s="423"/>
    </row>
    <row r="285" spans="1:14" ht="39.950000000000003" customHeight="1" x14ac:dyDescent="0.4">
      <c r="A285" s="441" t="s">
        <v>156</v>
      </c>
      <c r="B285" s="442"/>
      <c r="C285" s="442"/>
      <c r="D285" s="442"/>
      <c r="E285" s="442"/>
      <c r="F285" s="412">
        <v>6005510660</v>
      </c>
      <c r="G285" s="412"/>
      <c r="H285" s="412"/>
      <c r="I285" s="231"/>
      <c r="J285" s="231"/>
      <c r="K285" s="231"/>
      <c r="L285" s="231"/>
      <c r="M285" s="231"/>
      <c r="N285" s="286"/>
    </row>
    <row r="286" spans="1:14" ht="39.950000000000003" customHeight="1" x14ac:dyDescent="0.4">
      <c r="A286" s="418" t="s">
        <v>86</v>
      </c>
      <c r="B286" s="419"/>
      <c r="C286" s="419"/>
      <c r="D286" s="419"/>
      <c r="E286" s="419"/>
      <c r="F286" s="419"/>
      <c r="G286" s="419"/>
      <c r="H286" s="419"/>
      <c r="I286" s="419"/>
      <c r="J286" s="419"/>
      <c r="K286" s="419"/>
      <c r="L286" s="419"/>
      <c r="M286" s="419"/>
      <c r="N286" s="423"/>
    </row>
    <row r="287" spans="1:14" ht="39.950000000000003" customHeight="1" x14ac:dyDescent="0.4">
      <c r="A287" s="414" t="s">
        <v>157</v>
      </c>
      <c r="B287" s="415"/>
      <c r="C287" s="415"/>
      <c r="D287" s="415"/>
      <c r="E287" s="415"/>
      <c r="F287" s="415"/>
      <c r="G287" s="415"/>
      <c r="H287" s="415"/>
      <c r="I287" s="415"/>
      <c r="J287" s="415"/>
      <c r="K287" s="415"/>
      <c r="L287" s="415"/>
      <c r="M287" s="415"/>
      <c r="N287" s="438"/>
    </row>
    <row r="288" spans="1:14" ht="39.950000000000003" customHeight="1" x14ac:dyDescent="0.4">
      <c r="A288" s="410" t="s">
        <v>6</v>
      </c>
      <c r="B288" s="411"/>
      <c r="C288" s="411"/>
      <c r="D288" s="411"/>
      <c r="E288" s="419" t="s">
        <v>171</v>
      </c>
      <c r="F288" s="419"/>
      <c r="G288" s="419"/>
      <c r="H288" s="419"/>
      <c r="I288" s="412">
        <v>7</v>
      </c>
      <c r="J288" s="412"/>
      <c r="K288" s="412"/>
      <c r="L288" s="412"/>
      <c r="M288" s="412"/>
      <c r="N288" s="413"/>
    </row>
    <row r="289" spans="1:14" ht="39.950000000000003" customHeight="1" x14ac:dyDescent="0.4">
      <c r="A289" s="410" t="s">
        <v>8</v>
      </c>
      <c r="B289" s="411"/>
      <c r="C289" s="411"/>
      <c r="D289" s="411"/>
      <c r="E289" s="419" t="s">
        <v>152</v>
      </c>
      <c r="F289" s="419"/>
      <c r="G289" s="419"/>
      <c r="H289" s="419"/>
      <c r="I289" s="416"/>
      <c r="J289" s="416"/>
      <c r="K289" s="416"/>
      <c r="L289" s="416"/>
      <c r="M289" s="416"/>
      <c r="N289" s="417"/>
    </row>
    <row r="290" spans="1:14" ht="39.950000000000003" customHeight="1" x14ac:dyDescent="0.4">
      <c r="A290" s="410" t="s">
        <v>10</v>
      </c>
      <c r="B290" s="411"/>
      <c r="C290" s="411"/>
      <c r="D290" s="411"/>
      <c r="E290" s="443">
        <v>39150</v>
      </c>
      <c r="F290" s="443"/>
      <c r="G290" s="443"/>
      <c r="H290" s="443"/>
      <c r="I290" s="416"/>
      <c r="J290" s="416"/>
      <c r="K290" s="416"/>
      <c r="L290" s="416"/>
      <c r="M290" s="416"/>
      <c r="N290" s="417"/>
    </row>
    <row r="291" spans="1:14" ht="39.950000000000003" customHeight="1" x14ac:dyDescent="0.4">
      <c r="A291" s="410" t="s">
        <v>12</v>
      </c>
      <c r="B291" s="411"/>
      <c r="C291" s="411"/>
      <c r="D291" s="411"/>
      <c r="E291" s="428" t="s">
        <v>198</v>
      </c>
      <c r="F291" s="428"/>
      <c r="G291" s="428"/>
      <c r="H291" s="428"/>
      <c r="I291" s="416"/>
      <c r="J291" s="416"/>
      <c r="K291" s="416"/>
      <c r="L291" s="416"/>
      <c r="M291" s="416"/>
      <c r="N291" s="417"/>
    </row>
    <row r="292" spans="1:14" ht="39.950000000000003" customHeight="1" x14ac:dyDescent="0.4">
      <c r="A292" s="418" t="s">
        <v>15</v>
      </c>
      <c r="B292" s="419"/>
      <c r="C292" s="419"/>
      <c r="D292" s="419"/>
      <c r="E292" s="419"/>
      <c r="F292" s="419"/>
      <c r="G292" s="419"/>
      <c r="H292" s="419"/>
      <c r="I292" s="419"/>
      <c r="J292" s="419"/>
      <c r="K292" s="419"/>
      <c r="L292" s="419"/>
      <c r="M292" s="419"/>
      <c r="N292" s="423"/>
    </row>
    <row r="293" spans="1:14" ht="39.950000000000003" customHeight="1" x14ac:dyDescent="0.3">
      <c r="A293" s="444" t="s">
        <v>158</v>
      </c>
      <c r="B293" s="428" t="s">
        <v>159</v>
      </c>
      <c r="C293" s="428"/>
      <c r="D293" s="428" t="s">
        <v>160</v>
      </c>
      <c r="E293" s="428"/>
      <c r="F293" s="429" t="s">
        <v>62</v>
      </c>
      <c r="G293" s="429"/>
      <c r="H293" s="429"/>
      <c r="I293" s="430" t="s">
        <v>161</v>
      </c>
      <c r="J293" s="430"/>
      <c r="K293" s="430"/>
      <c r="L293" s="237"/>
      <c r="M293" s="237"/>
      <c r="N293" s="290" t="s">
        <v>21</v>
      </c>
    </row>
    <row r="294" spans="1:14" ht="63.75" customHeight="1" x14ac:dyDescent="0.3">
      <c r="A294" s="444"/>
      <c r="B294" s="428"/>
      <c r="C294" s="428"/>
      <c r="D294" s="236" t="s">
        <v>59</v>
      </c>
      <c r="E294" s="236" t="s">
        <v>60</v>
      </c>
      <c r="F294" s="238" t="s">
        <v>59</v>
      </c>
      <c r="G294" s="238" t="s">
        <v>60</v>
      </c>
      <c r="H294" s="236" t="s">
        <v>162</v>
      </c>
      <c r="I294" s="238" t="s">
        <v>59</v>
      </c>
      <c r="J294" s="238" t="s">
        <v>60</v>
      </c>
      <c r="K294" s="236" t="s">
        <v>65</v>
      </c>
      <c r="L294" s="236" t="s">
        <v>161</v>
      </c>
      <c r="M294" s="236" t="s">
        <v>163</v>
      </c>
      <c r="N294" s="291" t="s">
        <v>24</v>
      </c>
    </row>
    <row r="295" spans="1:14" ht="39.950000000000003" customHeight="1" x14ac:dyDescent="0.35">
      <c r="A295" s="289"/>
      <c r="B295" s="235"/>
      <c r="C295" s="235"/>
      <c r="D295" s="236"/>
      <c r="E295" s="236"/>
      <c r="F295" s="238"/>
      <c r="G295" s="238"/>
      <c r="H295" s="236">
        <v>50</v>
      </c>
      <c r="I295" s="238"/>
      <c r="J295" s="238"/>
      <c r="K295" s="239">
        <v>100</v>
      </c>
      <c r="L295" s="240">
        <v>0.5</v>
      </c>
      <c r="M295" s="240">
        <v>1</v>
      </c>
      <c r="N295" s="291"/>
    </row>
    <row r="296" spans="1:14" ht="39.950000000000003" customHeight="1" x14ac:dyDescent="0.3">
      <c r="A296" s="431">
        <v>301</v>
      </c>
      <c r="B296" s="432" t="s">
        <v>17</v>
      </c>
      <c r="C296" s="235" t="s">
        <v>75</v>
      </c>
      <c r="D296" s="230">
        <v>20</v>
      </c>
      <c r="E296" s="242">
        <v>12</v>
      </c>
      <c r="F296" s="230">
        <v>30</v>
      </c>
      <c r="G296" s="243">
        <v>22.31</v>
      </c>
      <c r="H296" s="230">
        <f>SUM(E296,G296)</f>
        <v>34.31</v>
      </c>
      <c r="I296" s="230">
        <v>80</v>
      </c>
      <c r="J296" s="244">
        <v>46.5</v>
      </c>
      <c r="K296" s="245">
        <f>SUM(J296,J297)</f>
        <v>66.5</v>
      </c>
      <c r="L296" s="245">
        <f>K296/2</f>
        <v>33.25</v>
      </c>
      <c r="M296" s="245">
        <f>(H296+L296)</f>
        <v>67.56</v>
      </c>
      <c r="N296" s="246" t="str">
        <f t="shared" ref="N296:N304" si="87">IF(M296&gt;=91,"A1",IF(M296&gt;=81,"A2",IF(M296&gt;=71,"B1",IF(M296&gt;=61,"B2",IF(M296&gt;=51,"C1",IF(M296&gt;=41,"C2",IF(M296&gt;=33,"D","E")))))))</f>
        <v>B2</v>
      </c>
    </row>
    <row r="297" spans="1:14" ht="39.950000000000003" customHeight="1" x14ac:dyDescent="0.3">
      <c r="A297" s="431"/>
      <c r="B297" s="432"/>
      <c r="C297" s="235" t="s">
        <v>76</v>
      </c>
      <c r="D297" s="230"/>
      <c r="E297" s="230"/>
      <c r="F297" s="230"/>
      <c r="G297" s="230"/>
      <c r="H297" s="230"/>
      <c r="I297" s="230">
        <v>20</v>
      </c>
      <c r="J297" s="244">
        <v>20</v>
      </c>
      <c r="K297" s="245"/>
      <c r="L297" s="245"/>
      <c r="M297" s="245"/>
      <c r="N297" s="246"/>
    </row>
    <row r="298" spans="1:14" ht="39.950000000000003" customHeight="1" x14ac:dyDescent="0.3">
      <c r="A298" s="433" t="s">
        <v>187</v>
      </c>
      <c r="B298" s="434" t="s">
        <v>148</v>
      </c>
      <c r="C298" s="235" t="s">
        <v>75</v>
      </c>
      <c r="D298" s="230">
        <v>20</v>
      </c>
      <c r="E298" s="242">
        <v>17</v>
      </c>
      <c r="F298" s="230">
        <v>30</v>
      </c>
      <c r="G298" s="248">
        <v>21.9</v>
      </c>
      <c r="H298" s="230">
        <f t="shared" ref="H298" si="88">SUM(E298,G298)</f>
        <v>38.9</v>
      </c>
      <c r="I298" s="230">
        <v>80</v>
      </c>
      <c r="J298" s="244">
        <v>45</v>
      </c>
      <c r="K298" s="245">
        <f t="shared" ref="K298" si="89">SUM(J298,J299)</f>
        <v>63</v>
      </c>
      <c r="L298" s="245">
        <f t="shared" ref="L298" si="90">K298/2</f>
        <v>31.5</v>
      </c>
      <c r="M298" s="245">
        <f t="shared" ref="M298" si="91">(H298+L298)</f>
        <v>70.400000000000006</v>
      </c>
      <c r="N298" s="246" t="str">
        <f t="shared" si="87"/>
        <v>B2</v>
      </c>
    </row>
    <row r="299" spans="1:14" ht="39.950000000000003" customHeight="1" x14ac:dyDescent="0.3">
      <c r="A299" s="433"/>
      <c r="B299" s="434"/>
      <c r="C299" s="235" t="s">
        <v>76</v>
      </c>
      <c r="D299" s="230"/>
      <c r="E299" s="230"/>
      <c r="F299" s="230"/>
      <c r="G299" s="249"/>
      <c r="H299" s="230"/>
      <c r="I299" s="230">
        <v>20</v>
      </c>
      <c r="J299" s="244">
        <v>18</v>
      </c>
      <c r="K299" s="245"/>
      <c r="L299" s="245"/>
      <c r="M299" s="245"/>
      <c r="N299" s="246"/>
    </row>
    <row r="300" spans="1:14" ht="39.950000000000003" customHeight="1" x14ac:dyDescent="0.3">
      <c r="A300" s="433" t="s">
        <v>154</v>
      </c>
      <c r="B300" s="434" t="s">
        <v>83</v>
      </c>
      <c r="C300" s="235" t="s">
        <v>75</v>
      </c>
      <c r="D300" s="230">
        <v>20</v>
      </c>
      <c r="E300" s="242">
        <v>12</v>
      </c>
      <c r="F300" s="230">
        <v>30</v>
      </c>
      <c r="G300" s="248">
        <v>13.31</v>
      </c>
      <c r="H300" s="230">
        <f t="shared" ref="H300" si="92">SUM(E300,G300)</f>
        <v>25.310000000000002</v>
      </c>
      <c r="I300" s="230">
        <v>80</v>
      </c>
      <c r="J300" s="244">
        <v>49</v>
      </c>
      <c r="K300" s="245">
        <f t="shared" ref="K300" si="93">SUM(J300,J301)</f>
        <v>67</v>
      </c>
      <c r="L300" s="245">
        <f t="shared" ref="L300" si="94">K300/2</f>
        <v>33.5</v>
      </c>
      <c r="M300" s="245">
        <f t="shared" ref="M300" si="95">(H300+L300)</f>
        <v>58.81</v>
      </c>
      <c r="N300" s="246" t="str">
        <f t="shared" si="87"/>
        <v>C1</v>
      </c>
    </row>
    <row r="301" spans="1:14" ht="39.950000000000003" customHeight="1" x14ac:dyDescent="0.3">
      <c r="A301" s="433"/>
      <c r="B301" s="434"/>
      <c r="C301" s="235" t="s">
        <v>76</v>
      </c>
      <c r="D301" s="230"/>
      <c r="E301" s="230"/>
      <c r="F301" s="230"/>
      <c r="G301" s="249"/>
      <c r="H301" s="230"/>
      <c r="I301" s="230">
        <v>20</v>
      </c>
      <c r="J301" s="244">
        <v>18</v>
      </c>
      <c r="K301" s="245"/>
      <c r="L301" s="245"/>
      <c r="M301" s="245"/>
      <c r="N301" s="246"/>
    </row>
    <row r="302" spans="1:14" ht="39.950000000000003" customHeight="1" x14ac:dyDescent="0.3">
      <c r="A302" s="433" t="s">
        <v>169</v>
      </c>
      <c r="B302" s="434" t="s">
        <v>79</v>
      </c>
      <c r="C302" s="235" t="s">
        <v>75</v>
      </c>
      <c r="D302" s="230">
        <v>20</v>
      </c>
      <c r="E302" s="250">
        <v>12</v>
      </c>
      <c r="F302" s="230">
        <v>30</v>
      </c>
      <c r="G302" s="248">
        <v>24</v>
      </c>
      <c r="H302" s="230">
        <f t="shared" ref="H302" si="96">SUM(E302,G302)</f>
        <v>36</v>
      </c>
      <c r="I302" s="230">
        <v>80</v>
      </c>
      <c r="J302" s="244">
        <v>28</v>
      </c>
      <c r="K302" s="245">
        <f t="shared" ref="K302" si="97">SUM(J302,J303)</f>
        <v>45</v>
      </c>
      <c r="L302" s="245">
        <f t="shared" ref="L302" si="98">K302/2</f>
        <v>22.5</v>
      </c>
      <c r="M302" s="245">
        <f t="shared" ref="M302" si="99">(H302+L302)</f>
        <v>58.5</v>
      </c>
      <c r="N302" s="246" t="str">
        <f t="shared" si="87"/>
        <v>C1</v>
      </c>
    </row>
    <row r="303" spans="1:14" ht="39.950000000000003" customHeight="1" x14ac:dyDescent="0.3">
      <c r="A303" s="433"/>
      <c r="B303" s="434"/>
      <c r="C303" s="235" t="s">
        <v>76</v>
      </c>
      <c r="D303" s="230"/>
      <c r="E303" s="230"/>
      <c r="F303" s="230"/>
      <c r="G303" s="249"/>
      <c r="H303" s="230"/>
      <c r="I303" s="230">
        <v>20</v>
      </c>
      <c r="J303" s="244">
        <v>17</v>
      </c>
      <c r="K303" s="245"/>
      <c r="L303" s="245"/>
      <c r="M303" s="245"/>
      <c r="N303" s="246"/>
    </row>
    <row r="304" spans="1:14" ht="39.950000000000003" customHeight="1" x14ac:dyDescent="0.3">
      <c r="A304" s="433" t="s">
        <v>68</v>
      </c>
      <c r="B304" s="432" t="s">
        <v>66</v>
      </c>
      <c r="C304" s="235" t="s">
        <v>75</v>
      </c>
      <c r="D304" s="230">
        <v>20</v>
      </c>
      <c r="E304" s="242">
        <v>14</v>
      </c>
      <c r="F304" s="230">
        <v>30</v>
      </c>
      <c r="G304" s="248">
        <v>16.5</v>
      </c>
      <c r="H304" s="230">
        <f t="shared" ref="H304" si="100">SUM(E304,G304)</f>
        <v>30.5</v>
      </c>
      <c r="I304" s="230">
        <v>70</v>
      </c>
      <c r="J304" s="244">
        <v>46.5</v>
      </c>
      <c r="K304" s="245">
        <f>SUM(J304,J305)</f>
        <v>75.5</v>
      </c>
      <c r="L304" s="245">
        <f t="shared" ref="L304" si="101">K304/2</f>
        <v>37.75</v>
      </c>
      <c r="M304" s="245">
        <f t="shared" ref="M304" si="102">(H304+L304)</f>
        <v>68.25</v>
      </c>
      <c r="N304" s="246" t="str">
        <f t="shared" si="87"/>
        <v>B2</v>
      </c>
    </row>
    <row r="305" spans="1:14" ht="39.950000000000003" customHeight="1" x14ac:dyDescent="0.3">
      <c r="A305" s="433"/>
      <c r="B305" s="432"/>
      <c r="C305" s="235" t="s">
        <v>76</v>
      </c>
      <c r="D305" s="230"/>
      <c r="E305" s="230"/>
      <c r="F305" s="230"/>
      <c r="G305" s="230"/>
      <c r="H305" s="230"/>
      <c r="I305" s="230">
        <v>30</v>
      </c>
      <c r="J305" s="244">
        <v>29</v>
      </c>
      <c r="K305" s="245"/>
      <c r="L305" s="245"/>
      <c r="M305" s="245"/>
      <c r="N305" s="293"/>
    </row>
    <row r="306" spans="1:14" ht="39.950000000000003" customHeight="1" x14ac:dyDescent="0.35">
      <c r="A306" s="292" t="s">
        <v>168</v>
      </c>
      <c r="B306" s="241" t="s">
        <v>167</v>
      </c>
      <c r="C306" s="235"/>
      <c r="D306" s="230">
        <v>40</v>
      </c>
      <c r="E306" s="230">
        <v>32</v>
      </c>
      <c r="F306" s="230"/>
      <c r="G306" s="230"/>
      <c r="H306" s="230"/>
      <c r="I306" s="230">
        <v>60</v>
      </c>
      <c r="J306" s="244">
        <v>54</v>
      </c>
      <c r="K306" s="245"/>
      <c r="L306" s="245"/>
      <c r="M306" s="245"/>
      <c r="N306" s="293"/>
    </row>
    <row r="307" spans="1:14" ht="39.950000000000003" customHeight="1" x14ac:dyDescent="0.35">
      <c r="A307" s="292"/>
      <c r="B307" s="241"/>
      <c r="C307" s="235"/>
      <c r="D307" s="230"/>
      <c r="E307" s="230"/>
      <c r="F307" s="230"/>
      <c r="G307" s="230"/>
      <c r="H307" s="230"/>
      <c r="I307" s="230"/>
      <c r="J307" s="244"/>
      <c r="K307" s="245"/>
      <c r="L307" s="245"/>
      <c r="M307" s="245"/>
      <c r="N307" s="293"/>
    </row>
    <row r="308" spans="1:14" ht="39.950000000000003" customHeight="1" x14ac:dyDescent="0.4">
      <c r="A308" s="414" t="s">
        <v>57</v>
      </c>
      <c r="B308" s="415"/>
      <c r="C308" s="228">
        <f>(M296+M298+M300+M302+M304)</f>
        <v>323.52</v>
      </c>
      <c r="D308" s="419" t="s">
        <v>19</v>
      </c>
      <c r="E308" s="419"/>
      <c r="F308" s="419"/>
      <c r="G308" s="416">
        <f>(C308/500)*100</f>
        <v>64.703999999999994</v>
      </c>
      <c r="H308" s="416"/>
      <c r="I308" s="230"/>
      <c r="J308" s="244"/>
      <c r="K308" s="252"/>
      <c r="L308" s="252"/>
      <c r="M308" s="252"/>
      <c r="N308" s="294"/>
    </row>
    <row r="309" spans="1:14" ht="39.950000000000003" customHeight="1" x14ac:dyDescent="0.4">
      <c r="A309" s="287"/>
      <c r="B309" s="233"/>
      <c r="C309" s="228"/>
      <c r="D309" s="227"/>
      <c r="E309" s="227"/>
      <c r="F309" s="227"/>
      <c r="G309" s="228"/>
      <c r="H309" s="228"/>
      <c r="I309" s="230"/>
      <c r="J309" s="244"/>
      <c r="K309" s="252"/>
      <c r="L309" s="252"/>
      <c r="M309" s="252"/>
      <c r="N309" s="294"/>
    </row>
    <row r="310" spans="1:14" ht="39.950000000000003" customHeight="1" x14ac:dyDescent="0.4">
      <c r="A310" s="287"/>
      <c r="B310" s="233"/>
      <c r="C310" s="228"/>
      <c r="D310" s="227"/>
      <c r="E310" s="227"/>
      <c r="F310" s="227"/>
      <c r="G310" s="228"/>
      <c r="H310" s="228"/>
      <c r="I310" s="230"/>
      <c r="J310" s="230"/>
      <c r="K310" s="254"/>
      <c r="L310" s="254"/>
      <c r="M310" s="254"/>
      <c r="N310" s="288"/>
    </row>
    <row r="311" spans="1:14" ht="39.950000000000003" customHeight="1" x14ac:dyDescent="0.35">
      <c r="A311" s="435" t="s">
        <v>71</v>
      </c>
      <c r="B311" s="436"/>
      <c r="C311" s="436"/>
      <c r="D311" s="436"/>
      <c r="E311" s="436"/>
      <c r="F311" s="436"/>
      <c r="G311" s="436"/>
      <c r="H311" s="436"/>
      <c r="I311" s="436"/>
      <c r="J311" s="436"/>
      <c r="K311" s="436"/>
      <c r="L311" s="436"/>
      <c r="M311" s="436"/>
      <c r="N311" s="437"/>
    </row>
    <row r="312" spans="1:14" ht="39.950000000000003" customHeight="1" x14ac:dyDescent="0.4">
      <c r="A312" s="418" t="s">
        <v>72</v>
      </c>
      <c r="B312" s="419"/>
      <c r="C312" s="419"/>
      <c r="D312" s="419"/>
      <c r="E312" s="419"/>
      <c r="F312" s="419"/>
      <c r="G312" s="419"/>
      <c r="H312" s="419"/>
      <c r="I312" s="419"/>
      <c r="J312" s="419"/>
      <c r="K312" s="419"/>
      <c r="L312" s="419"/>
      <c r="M312" s="419"/>
      <c r="N312" s="423"/>
    </row>
    <row r="313" spans="1:14" ht="39.950000000000003" customHeight="1" x14ac:dyDescent="0.4">
      <c r="A313" s="418" t="s">
        <v>20</v>
      </c>
      <c r="B313" s="419"/>
      <c r="C313" s="419"/>
      <c r="D313" s="419"/>
      <c r="E313" s="419"/>
      <c r="F313" s="419"/>
      <c r="G313" s="419" t="s">
        <v>21</v>
      </c>
      <c r="H313" s="419"/>
      <c r="I313" s="419"/>
      <c r="J313" s="419"/>
      <c r="K313" s="419"/>
      <c r="L313" s="419"/>
      <c r="M313" s="419"/>
      <c r="N313" s="423"/>
    </row>
    <row r="314" spans="1:14" ht="39.950000000000003" customHeight="1" x14ac:dyDescent="0.4">
      <c r="A314" s="414" t="s">
        <v>73</v>
      </c>
      <c r="B314" s="415"/>
      <c r="C314" s="415"/>
      <c r="D314" s="415"/>
      <c r="E314" s="415"/>
      <c r="F314" s="415"/>
      <c r="G314" s="412" t="s">
        <v>52</v>
      </c>
      <c r="H314" s="412"/>
      <c r="I314" s="412"/>
      <c r="J314" s="412"/>
      <c r="K314" s="412"/>
      <c r="L314" s="412"/>
      <c r="M314" s="412"/>
      <c r="N314" s="413"/>
    </row>
    <row r="315" spans="1:14" ht="39.950000000000003" customHeight="1" x14ac:dyDescent="0.4">
      <c r="A315" s="410" t="s">
        <v>25</v>
      </c>
      <c r="B315" s="411"/>
      <c r="C315" s="411"/>
      <c r="D315" s="411"/>
      <c r="E315" s="411"/>
      <c r="F315" s="411"/>
      <c r="G315" s="412" t="s">
        <v>52</v>
      </c>
      <c r="H315" s="412"/>
      <c r="I315" s="412"/>
      <c r="J315" s="412"/>
      <c r="K315" s="412"/>
      <c r="L315" s="412"/>
      <c r="M315" s="412"/>
      <c r="N315" s="413"/>
    </row>
    <row r="316" spans="1:14" ht="39.950000000000003" customHeight="1" x14ac:dyDescent="0.4">
      <c r="A316" s="410" t="s">
        <v>26</v>
      </c>
      <c r="B316" s="411"/>
      <c r="C316" s="411"/>
      <c r="D316" s="411"/>
      <c r="E316" s="411"/>
      <c r="F316" s="411"/>
      <c r="G316" s="412" t="s">
        <v>52</v>
      </c>
      <c r="H316" s="412"/>
      <c r="I316" s="412"/>
      <c r="J316" s="412"/>
      <c r="K316" s="412"/>
      <c r="L316" s="412"/>
      <c r="M316" s="412"/>
      <c r="N316" s="413"/>
    </row>
    <row r="317" spans="1:14" ht="39.950000000000003" customHeight="1" x14ac:dyDescent="0.4">
      <c r="A317" s="414" t="s">
        <v>164</v>
      </c>
      <c r="B317" s="415"/>
      <c r="C317" s="412" t="s">
        <v>178</v>
      </c>
      <c r="D317" s="412"/>
      <c r="E317" s="412"/>
      <c r="F317" s="412"/>
      <c r="G317" s="412"/>
      <c r="H317" s="412"/>
      <c r="I317" s="412"/>
      <c r="J317" s="412"/>
      <c r="K317" s="412"/>
      <c r="L317" s="412"/>
      <c r="M317" s="412"/>
      <c r="N317" s="413"/>
    </row>
    <row r="318" spans="1:14" ht="39.950000000000003" customHeight="1" x14ac:dyDescent="0.4">
      <c r="A318" s="414" t="s">
        <v>29</v>
      </c>
      <c r="B318" s="415"/>
      <c r="C318" s="412" t="s">
        <v>174</v>
      </c>
      <c r="D318" s="412"/>
      <c r="E318" s="412"/>
      <c r="F318" s="412"/>
      <c r="G318" s="412"/>
      <c r="H318" s="412"/>
      <c r="I318" s="412"/>
      <c r="J318" s="412"/>
      <c r="K318" s="412"/>
      <c r="L318" s="412"/>
      <c r="M318" s="412"/>
      <c r="N318" s="413"/>
    </row>
    <row r="319" spans="1:14" ht="39.950000000000003" customHeight="1" x14ac:dyDescent="0.3">
      <c r="A319" s="418" t="s">
        <v>30</v>
      </c>
      <c r="B319" s="419"/>
      <c r="C319" s="419"/>
      <c r="D319" s="419"/>
      <c r="E319" s="419"/>
      <c r="F319" s="445"/>
      <c r="G319" s="445"/>
      <c r="H319" s="445"/>
      <c r="I319" s="419" t="s">
        <v>165</v>
      </c>
      <c r="J319" s="419"/>
      <c r="K319" s="419"/>
      <c r="L319" s="419"/>
      <c r="M319" s="419"/>
      <c r="N319" s="423"/>
    </row>
    <row r="320" spans="1:14" ht="39.950000000000003" customHeight="1" x14ac:dyDescent="0.3">
      <c r="A320" s="418"/>
      <c r="B320" s="419"/>
      <c r="C320" s="419"/>
      <c r="D320" s="419"/>
      <c r="E320" s="419"/>
      <c r="F320" s="445"/>
      <c r="G320" s="445"/>
      <c r="H320" s="445"/>
      <c r="I320" s="419"/>
      <c r="J320" s="419"/>
      <c r="K320" s="419"/>
      <c r="L320" s="419"/>
      <c r="M320" s="419"/>
      <c r="N320" s="423"/>
    </row>
    <row r="321" spans="1:14" ht="39.950000000000003" customHeight="1" x14ac:dyDescent="0.3">
      <c r="A321" s="418"/>
      <c r="B321" s="419"/>
      <c r="C321" s="419"/>
      <c r="D321" s="419"/>
      <c r="E321" s="419"/>
      <c r="F321" s="445"/>
      <c r="G321" s="445"/>
      <c r="H321" s="445"/>
      <c r="I321" s="419"/>
      <c r="J321" s="419"/>
      <c r="K321" s="419"/>
      <c r="L321" s="419"/>
      <c r="M321" s="419"/>
      <c r="N321" s="423"/>
    </row>
    <row r="322" spans="1:14" ht="39.950000000000003" customHeight="1" thickBot="1" x14ac:dyDescent="0.35">
      <c r="A322" s="420"/>
      <c r="B322" s="421"/>
      <c r="C322" s="421"/>
      <c r="D322" s="421"/>
      <c r="E322" s="421"/>
      <c r="F322" s="446"/>
      <c r="G322" s="446"/>
      <c r="H322" s="446"/>
      <c r="I322" s="421"/>
      <c r="J322" s="421"/>
      <c r="K322" s="421"/>
      <c r="L322" s="421"/>
      <c r="M322" s="421"/>
      <c r="N322" s="424"/>
    </row>
    <row r="323" spans="1:14" ht="39.950000000000003" customHeight="1" x14ac:dyDescent="0.4">
      <c r="A323" s="284"/>
      <c r="B323" s="426" t="s">
        <v>49</v>
      </c>
      <c r="C323" s="427"/>
      <c r="D323" s="427"/>
      <c r="E323" s="427"/>
      <c r="F323" s="427"/>
      <c r="G323" s="427"/>
      <c r="H323" s="427"/>
      <c r="I323" s="257"/>
      <c r="J323" s="257"/>
      <c r="K323" s="257"/>
      <c r="L323" s="257"/>
      <c r="M323" s="257"/>
      <c r="N323" s="258"/>
    </row>
    <row r="324" spans="1:14" ht="39.950000000000003" customHeight="1" x14ac:dyDescent="0.4">
      <c r="A324" s="255"/>
      <c r="B324" s="256" t="s">
        <v>166</v>
      </c>
      <c r="C324" s="256"/>
      <c r="D324" s="419" t="s">
        <v>21</v>
      </c>
      <c r="E324" s="419"/>
      <c r="F324" s="259"/>
      <c r="G324" s="259"/>
      <c r="H324" s="227" t="s">
        <v>21</v>
      </c>
      <c r="I324" s="260" t="s">
        <v>51</v>
      </c>
      <c r="J324" s="261"/>
      <c r="K324" s="260" t="s">
        <v>21</v>
      </c>
      <c r="L324" s="260"/>
      <c r="M324" s="260"/>
      <c r="N324" s="262"/>
    </row>
    <row r="325" spans="1:14" ht="39.950000000000003" customHeight="1" x14ac:dyDescent="0.35">
      <c r="A325" s="255"/>
      <c r="B325" s="263" t="s">
        <v>33</v>
      </c>
      <c r="C325" s="263"/>
      <c r="D325" s="425" t="s">
        <v>37</v>
      </c>
      <c r="E325" s="425"/>
      <c r="F325" s="259"/>
      <c r="G325" s="259"/>
      <c r="H325" s="259" t="s">
        <v>42</v>
      </c>
      <c r="I325" s="425">
        <v>3</v>
      </c>
      <c r="J325" s="425"/>
      <c r="K325" s="259" t="s">
        <v>52</v>
      </c>
      <c r="L325" s="264"/>
      <c r="M325" s="264"/>
      <c r="N325" s="262"/>
    </row>
    <row r="326" spans="1:14" ht="39.950000000000003" customHeight="1" x14ac:dyDescent="0.35">
      <c r="A326" s="255"/>
      <c r="B326" s="263" t="s">
        <v>34</v>
      </c>
      <c r="C326" s="263"/>
      <c r="D326" s="425" t="s">
        <v>38</v>
      </c>
      <c r="E326" s="425"/>
      <c r="F326" s="259"/>
      <c r="G326" s="259"/>
      <c r="H326" s="259" t="s">
        <v>44</v>
      </c>
      <c r="I326" s="425">
        <v>2</v>
      </c>
      <c r="J326" s="425"/>
      <c r="K326" s="259" t="s">
        <v>53</v>
      </c>
      <c r="L326" s="264"/>
      <c r="M326" s="264"/>
      <c r="N326" s="262"/>
    </row>
    <row r="327" spans="1:14" ht="39.950000000000003" customHeight="1" x14ac:dyDescent="0.35">
      <c r="A327" s="255"/>
      <c r="B327" s="263" t="s">
        <v>35</v>
      </c>
      <c r="C327" s="263"/>
      <c r="D327" s="425" t="s">
        <v>39</v>
      </c>
      <c r="E327" s="425"/>
      <c r="F327" s="259"/>
      <c r="G327" s="259"/>
      <c r="H327" s="259" t="s">
        <v>46</v>
      </c>
      <c r="I327" s="425">
        <v>1</v>
      </c>
      <c r="J327" s="425"/>
      <c r="K327" s="259" t="s">
        <v>54</v>
      </c>
      <c r="L327" s="264"/>
      <c r="M327" s="264"/>
      <c r="N327" s="262"/>
    </row>
    <row r="328" spans="1:14" ht="39.950000000000003" customHeight="1" x14ac:dyDescent="0.35">
      <c r="A328" s="255"/>
      <c r="B328" s="263" t="s">
        <v>36</v>
      </c>
      <c r="C328" s="263"/>
      <c r="D328" s="425" t="s">
        <v>40</v>
      </c>
      <c r="E328" s="425"/>
      <c r="F328" s="259"/>
      <c r="G328" s="259"/>
      <c r="H328" s="259" t="s">
        <v>48</v>
      </c>
      <c r="I328" s="265"/>
      <c r="J328" s="265"/>
      <c r="K328" s="265"/>
      <c r="L328" s="265"/>
      <c r="M328" s="265"/>
      <c r="N328" s="266"/>
    </row>
    <row r="330" spans="1:14" ht="39.950000000000003" customHeight="1" x14ac:dyDescent="0.4">
      <c r="A330" s="228"/>
      <c r="B330" s="419" t="s">
        <v>0</v>
      </c>
      <c r="C330" s="419"/>
      <c r="D330" s="419"/>
      <c r="E330" s="419"/>
      <c r="F330" s="419"/>
      <c r="G330" s="419"/>
      <c r="H330" s="419"/>
      <c r="I330" s="419" t="s">
        <v>1</v>
      </c>
      <c r="J330" s="419"/>
      <c r="K330" s="419"/>
      <c r="L330" s="419"/>
      <c r="M330" s="419"/>
      <c r="N330" s="419"/>
    </row>
    <row r="331" spans="1:14" ht="39.950000000000003" customHeight="1" x14ac:dyDescent="0.4">
      <c r="A331" s="419" t="s">
        <v>155</v>
      </c>
      <c r="B331" s="419"/>
      <c r="C331" s="419"/>
      <c r="D331" s="419"/>
      <c r="E331" s="419"/>
      <c r="F331" s="419"/>
      <c r="G331" s="419"/>
      <c r="H331" s="419"/>
      <c r="I331" s="419"/>
      <c r="J331" s="419"/>
      <c r="K331" s="419"/>
      <c r="L331" s="419"/>
      <c r="M331" s="419"/>
      <c r="N331" s="419"/>
    </row>
    <row r="332" spans="1:14" ht="39.950000000000003" customHeight="1" x14ac:dyDescent="0.4">
      <c r="A332" s="442" t="s">
        <v>156</v>
      </c>
      <c r="B332" s="442"/>
      <c r="C332" s="442"/>
      <c r="D332" s="442"/>
      <c r="E332" s="442"/>
      <c r="F332" s="412">
        <v>6005510660</v>
      </c>
      <c r="G332" s="412"/>
      <c r="H332" s="412"/>
      <c r="I332" s="231"/>
      <c r="J332" s="231"/>
      <c r="K332" s="231"/>
      <c r="L332" s="231"/>
      <c r="M332" s="231"/>
      <c r="N332" s="232"/>
    </row>
    <row r="333" spans="1:14" ht="39.950000000000003" customHeight="1" x14ac:dyDescent="0.4">
      <c r="A333" s="419" t="s">
        <v>86</v>
      </c>
      <c r="B333" s="419"/>
      <c r="C333" s="419"/>
      <c r="D333" s="419"/>
      <c r="E333" s="419"/>
      <c r="F333" s="419"/>
      <c r="G333" s="419"/>
      <c r="H333" s="419"/>
      <c r="I333" s="419"/>
      <c r="J333" s="419"/>
      <c r="K333" s="419"/>
      <c r="L333" s="419"/>
      <c r="M333" s="419"/>
      <c r="N333" s="419"/>
    </row>
    <row r="334" spans="1:14" ht="39.950000000000003" customHeight="1" x14ac:dyDescent="0.4">
      <c r="A334" s="415" t="s">
        <v>157</v>
      </c>
      <c r="B334" s="415"/>
      <c r="C334" s="415"/>
      <c r="D334" s="415"/>
      <c r="E334" s="415"/>
      <c r="F334" s="415"/>
      <c r="G334" s="415"/>
      <c r="H334" s="415"/>
      <c r="I334" s="415"/>
      <c r="J334" s="415"/>
      <c r="K334" s="415"/>
      <c r="L334" s="415"/>
      <c r="M334" s="415"/>
      <c r="N334" s="415"/>
    </row>
    <row r="335" spans="1:14" ht="39.950000000000003" customHeight="1" x14ac:dyDescent="0.4">
      <c r="A335" s="411" t="s">
        <v>6</v>
      </c>
      <c r="B335" s="411"/>
      <c r="C335" s="411"/>
      <c r="D335" s="411"/>
      <c r="E335" s="419" t="s">
        <v>125</v>
      </c>
      <c r="F335" s="419"/>
      <c r="G335" s="419"/>
      <c r="H335" s="419"/>
      <c r="I335" s="412">
        <v>8</v>
      </c>
      <c r="J335" s="412"/>
      <c r="K335" s="412"/>
      <c r="L335" s="412"/>
      <c r="M335" s="412"/>
      <c r="N335" s="412"/>
    </row>
    <row r="336" spans="1:14" ht="39.950000000000003" customHeight="1" x14ac:dyDescent="0.4">
      <c r="A336" s="411" t="s">
        <v>8</v>
      </c>
      <c r="B336" s="411"/>
      <c r="C336" s="411"/>
      <c r="D336" s="411"/>
      <c r="E336" s="419" t="s">
        <v>152</v>
      </c>
      <c r="F336" s="419"/>
      <c r="G336" s="419"/>
      <c r="H336" s="419"/>
      <c r="I336" s="416"/>
      <c r="J336" s="416"/>
      <c r="K336" s="416"/>
      <c r="L336" s="416"/>
      <c r="M336" s="416"/>
      <c r="N336" s="416"/>
    </row>
    <row r="337" spans="1:14" ht="39.950000000000003" customHeight="1" x14ac:dyDescent="0.4">
      <c r="A337" s="411" t="s">
        <v>10</v>
      </c>
      <c r="B337" s="411"/>
      <c r="C337" s="411"/>
      <c r="D337" s="411"/>
      <c r="E337" s="443" t="s">
        <v>196</v>
      </c>
      <c r="F337" s="443"/>
      <c r="G337" s="443"/>
      <c r="H337" s="443"/>
      <c r="I337" s="416"/>
      <c r="J337" s="416"/>
      <c r="K337" s="416"/>
      <c r="L337" s="416"/>
      <c r="M337" s="416"/>
      <c r="N337" s="416"/>
    </row>
    <row r="338" spans="1:14" ht="39.950000000000003" customHeight="1" x14ac:dyDescent="0.4">
      <c r="A338" s="411" t="s">
        <v>12</v>
      </c>
      <c r="B338" s="411"/>
      <c r="C338" s="411"/>
      <c r="D338" s="411"/>
      <c r="E338" s="428" t="s">
        <v>197</v>
      </c>
      <c r="F338" s="428"/>
      <c r="G338" s="428"/>
      <c r="H338" s="428"/>
      <c r="I338" s="416"/>
      <c r="J338" s="416"/>
      <c r="K338" s="416"/>
      <c r="L338" s="416"/>
      <c r="M338" s="416"/>
      <c r="N338" s="416"/>
    </row>
    <row r="339" spans="1:14" ht="39.950000000000003" customHeight="1" x14ac:dyDescent="0.4">
      <c r="A339" s="419" t="s">
        <v>15</v>
      </c>
      <c r="B339" s="419"/>
      <c r="C339" s="419"/>
      <c r="D339" s="419"/>
      <c r="E339" s="419"/>
      <c r="F339" s="419"/>
      <c r="G339" s="419"/>
      <c r="H339" s="419"/>
      <c r="I339" s="419"/>
      <c r="J339" s="419"/>
      <c r="K339" s="419"/>
      <c r="L339" s="419"/>
      <c r="M339" s="419"/>
      <c r="N339" s="419"/>
    </row>
    <row r="340" spans="1:14" ht="39.950000000000003" customHeight="1" x14ac:dyDescent="0.3">
      <c r="A340" s="429" t="s">
        <v>158</v>
      </c>
      <c r="B340" s="428" t="s">
        <v>159</v>
      </c>
      <c r="C340" s="428"/>
      <c r="D340" s="428" t="s">
        <v>160</v>
      </c>
      <c r="E340" s="428"/>
      <c r="F340" s="429" t="s">
        <v>62</v>
      </c>
      <c r="G340" s="429"/>
      <c r="H340" s="429"/>
      <c r="I340" s="430" t="s">
        <v>161</v>
      </c>
      <c r="J340" s="430"/>
      <c r="K340" s="430"/>
      <c r="L340" s="237"/>
      <c r="M340" s="237"/>
      <c r="N340" s="234" t="s">
        <v>21</v>
      </c>
    </row>
    <row r="341" spans="1:14" ht="70.5" customHeight="1" x14ac:dyDescent="0.3">
      <c r="A341" s="429"/>
      <c r="B341" s="428"/>
      <c r="C341" s="428"/>
      <c r="D341" s="236" t="s">
        <v>59</v>
      </c>
      <c r="E341" s="236" t="s">
        <v>60</v>
      </c>
      <c r="F341" s="238" t="s">
        <v>59</v>
      </c>
      <c r="G341" s="238" t="s">
        <v>60</v>
      </c>
      <c r="H341" s="236" t="s">
        <v>162</v>
      </c>
      <c r="I341" s="238" t="s">
        <v>59</v>
      </c>
      <c r="J341" s="238" t="s">
        <v>60</v>
      </c>
      <c r="K341" s="236" t="s">
        <v>65</v>
      </c>
      <c r="L341" s="236" t="s">
        <v>161</v>
      </c>
      <c r="M341" s="236" t="s">
        <v>163</v>
      </c>
      <c r="N341" s="235" t="s">
        <v>24</v>
      </c>
    </row>
    <row r="342" spans="1:14" ht="39.950000000000003" customHeight="1" x14ac:dyDescent="0.35">
      <c r="A342" s="236"/>
      <c r="B342" s="235"/>
      <c r="C342" s="235"/>
      <c r="D342" s="236"/>
      <c r="E342" s="236"/>
      <c r="F342" s="238"/>
      <c r="G342" s="238"/>
      <c r="H342" s="236">
        <v>50</v>
      </c>
      <c r="I342" s="238"/>
      <c r="J342" s="238"/>
      <c r="K342" s="239">
        <v>100</v>
      </c>
      <c r="L342" s="240">
        <v>0.5</v>
      </c>
      <c r="M342" s="240">
        <v>1</v>
      </c>
      <c r="N342" s="235"/>
    </row>
    <row r="343" spans="1:14" ht="39.950000000000003" customHeight="1" x14ac:dyDescent="0.3">
      <c r="A343" s="428">
        <v>301</v>
      </c>
      <c r="B343" s="432" t="s">
        <v>17</v>
      </c>
      <c r="C343" s="235" t="s">
        <v>75</v>
      </c>
      <c r="D343" s="230">
        <v>20</v>
      </c>
      <c r="E343" s="242">
        <v>12.5</v>
      </c>
      <c r="F343" s="230">
        <v>30</v>
      </c>
      <c r="G343" s="243">
        <v>24.19</v>
      </c>
      <c r="H343" s="230">
        <f>SUM(E343,G343)</f>
        <v>36.69</v>
      </c>
      <c r="I343" s="230">
        <v>80</v>
      </c>
      <c r="J343" s="244">
        <v>58</v>
      </c>
      <c r="K343" s="245">
        <f>SUM(J343,J344)</f>
        <v>78</v>
      </c>
      <c r="L343" s="245">
        <f>K343/2</f>
        <v>39</v>
      </c>
      <c r="M343" s="245">
        <f>(H343+L343)</f>
        <v>75.69</v>
      </c>
      <c r="N343" s="246" t="str">
        <f t="shared" ref="N343:N351" si="103">IF(M343&gt;=91,"A1",IF(M343&gt;=81,"A2",IF(M343&gt;=71,"B1",IF(M343&gt;=61,"B2",IF(M343&gt;=51,"C1",IF(M343&gt;=41,"C2",IF(M343&gt;=33,"D","E")))))))</f>
        <v>B1</v>
      </c>
    </row>
    <row r="344" spans="1:14" ht="39.950000000000003" customHeight="1" x14ac:dyDescent="0.3">
      <c r="A344" s="428"/>
      <c r="B344" s="432"/>
      <c r="C344" s="235" t="s">
        <v>76</v>
      </c>
      <c r="D344" s="230"/>
      <c r="E344" s="230"/>
      <c r="F344" s="230"/>
      <c r="G344" s="230"/>
      <c r="H344" s="230"/>
      <c r="I344" s="230">
        <v>20</v>
      </c>
      <c r="J344" s="244">
        <v>20</v>
      </c>
      <c r="K344" s="245"/>
      <c r="L344" s="245"/>
      <c r="M344" s="245"/>
      <c r="N344" s="246"/>
    </row>
    <row r="345" spans="1:14" ht="39.950000000000003" customHeight="1" x14ac:dyDescent="0.3">
      <c r="A345" s="449" t="s">
        <v>153</v>
      </c>
      <c r="B345" s="432" t="s">
        <v>82</v>
      </c>
      <c r="C345" s="235" t="s">
        <v>75</v>
      </c>
      <c r="D345" s="230">
        <v>20</v>
      </c>
      <c r="E345" s="242">
        <v>17.5</v>
      </c>
      <c r="F345" s="230">
        <v>30</v>
      </c>
      <c r="G345" s="248">
        <v>26.36</v>
      </c>
      <c r="H345" s="230">
        <f t="shared" ref="H345" si="104">SUM(E345,G345)</f>
        <v>43.86</v>
      </c>
      <c r="I345" s="230">
        <v>70</v>
      </c>
      <c r="J345" s="244">
        <v>57.5</v>
      </c>
      <c r="K345" s="245">
        <f t="shared" ref="K345" si="105">SUM(J345,J346)</f>
        <v>81.5</v>
      </c>
      <c r="L345" s="245">
        <f t="shared" ref="L345" si="106">K345/2</f>
        <v>40.75</v>
      </c>
      <c r="M345" s="245">
        <f t="shared" ref="M345" si="107">(H345+L345)</f>
        <v>84.61</v>
      </c>
      <c r="N345" s="246" t="str">
        <f t="shared" si="103"/>
        <v>A2</v>
      </c>
    </row>
    <row r="346" spans="1:14" ht="39.950000000000003" customHeight="1" x14ac:dyDescent="0.3">
      <c r="A346" s="449"/>
      <c r="B346" s="432"/>
      <c r="C346" s="235" t="s">
        <v>76</v>
      </c>
      <c r="D346" s="230"/>
      <c r="E346" s="230"/>
      <c r="F346" s="230"/>
      <c r="G346" s="230"/>
      <c r="H346" s="230"/>
      <c r="I346" s="230">
        <v>30</v>
      </c>
      <c r="J346" s="244">
        <v>24</v>
      </c>
      <c r="K346" s="245"/>
      <c r="L346" s="245"/>
      <c r="M346" s="245"/>
      <c r="N346" s="246"/>
    </row>
    <row r="347" spans="1:14" ht="39.950000000000003" customHeight="1" x14ac:dyDescent="0.3">
      <c r="A347" s="449" t="s">
        <v>154</v>
      </c>
      <c r="B347" s="434" t="s">
        <v>83</v>
      </c>
      <c r="C347" s="235" t="s">
        <v>75</v>
      </c>
      <c r="D347" s="230">
        <v>20</v>
      </c>
      <c r="E347" s="242">
        <v>16</v>
      </c>
      <c r="F347" s="230">
        <v>30</v>
      </c>
      <c r="G347" s="243">
        <v>18.190000000000001</v>
      </c>
      <c r="H347" s="230">
        <f t="shared" ref="H347" si="108">SUM(E347,G347)</f>
        <v>34.19</v>
      </c>
      <c r="I347" s="230">
        <v>80</v>
      </c>
      <c r="J347" s="244">
        <v>65</v>
      </c>
      <c r="K347" s="245">
        <f t="shared" ref="K347" si="109">SUM(J347,J348)</f>
        <v>85</v>
      </c>
      <c r="L347" s="245">
        <f t="shared" ref="L347" si="110">K347/2</f>
        <v>42.5</v>
      </c>
      <c r="M347" s="245">
        <f t="shared" ref="M347" si="111">(H347+L347)</f>
        <v>76.69</v>
      </c>
      <c r="N347" s="246" t="str">
        <f t="shared" si="103"/>
        <v>B1</v>
      </c>
    </row>
    <row r="348" spans="1:14" ht="39.950000000000003" customHeight="1" x14ac:dyDescent="0.3">
      <c r="A348" s="449"/>
      <c r="B348" s="434"/>
      <c r="C348" s="235" t="s">
        <v>76</v>
      </c>
      <c r="D348" s="230"/>
      <c r="E348" s="230"/>
      <c r="F348" s="230"/>
      <c r="G348" s="230"/>
      <c r="H348" s="230"/>
      <c r="I348" s="230">
        <v>20</v>
      </c>
      <c r="J348" s="244">
        <v>20</v>
      </c>
      <c r="K348" s="245"/>
      <c r="L348" s="245"/>
      <c r="M348" s="245"/>
      <c r="N348" s="246"/>
    </row>
    <row r="349" spans="1:14" ht="39.950000000000003" customHeight="1" x14ac:dyDescent="0.3">
      <c r="A349" s="449" t="s">
        <v>169</v>
      </c>
      <c r="B349" s="434" t="s">
        <v>79</v>
      </c>
      <c r="C349" s="235" t="s">
        <v>75</v>
      </c>
      <c r="D349" s="230">
        <v>20</v>
      </c>
      <c r="E349" s="250">
        <v>16.5</v>
      </c>
      <c r="F349" s="249">
        <v>30</v>
      </c>
      <c r="G349" s="248">
        <v>21.75</v>
      </c>
      <c r="H349" s="230">
        <f t="shared" ref="H349" si="112">SUM(E349,G349)</f>
        <v>38.25</v>
      </c>
      <c r="I349" s="230">
        <v>80</v>
      </c>
      <c r="J349" s="244">
        <v>57</v>
      </c>
      <c r="K349" s="245">
        <f t="shared" ref="K349" si="113">SUM(J349,J350)</f>
        <v>76</v>
      </c>
      <c r="L349" s="245">
        <f t="shared" ref="L349" si="114">K349/2</f>
        <v>38</v>
      </c>
      <c r="M349" s="245">
        <f t="shared" ref="M349" si="115">(H349+L349)</f>
        <v>76.25</v>
      </c>
      <c r="N349" s="246" t="str">
        <f t="shared" si="103"/>
        <v>B1</v>
      </c>
    </row>
    <row r="350" spans="1:14" ht="39.950000000000003" customHeight="1" x14ac:dyDescent="0.3">
      <c r="A350" s="449"/>
      <c r="B350" s="434"/>
      <c r="C350" s="235" t="s">
        <v>76</v>
      </c>
      <c r="D350" s="230"/>
      <c r="E350" s="249"/>
      <c r="F350" s="249"/>
      <c r="G350" s="249"/>
      <c r="H350" s="230"/>
      <c r="I350" s="230">
        <v>20</v>
      </c>
      <c r="J350" s="244">
        <v>19</v>
      </c>
      <c r="K350" s="245"/>
      <c r="L350" s="245"/>
      <c r="M350" s="245"/>
      <c r="N350" s="246"/>
    </row>
    <row r="351" spans="1:14" ht="39.950000000000003" customHeight="1" x14ac:dyDescent="0.3">
      <c r="A351" s="449" t="s">
        <v>68</v>
      </c>
      <c r="B351" s="432" t="s">
        <v>66</v>
      </c>
      <c r="C351" s="235" t="s">
        <v>75</v>
      </c>
      <c r="D351" s="230">
        <v>20</v>
      </c>
      <c r="E351" s="250">
        <v>18</v>
      </c>
      <c r="F351" s="249">
        <v>30</v>
      </c>
      <c r="G351" s="248">
        <v>24.21</v>
      </c>
      <c r="H351" s="230">
        <f t="shared" ref="H351" si="116">SUM(E351,G351)</f>
        <v>42.21</v>
      </c>
      <c r="I351" s="230">
        <v>70</v>
      </c>
      <c r="J351" s="244">
        <v>56.5</v>
      </c>
      <c r="K351" s="245">
        <f>SUM(J351,J352)</f>
        <v>86.5</v>
      </c>
      <c r="L351" s="245">
        <f t="shared" ref="L351" si="117">K351/2</f>
        <v>43.25</v>
      </c>
      <c r="M351" s="245">
        <f t="shared" ref="M351" si="118">(H351+L351)</f>
        <v>85.460000000000008</v>
      </c>
      <c r="N351" s="246" t="str">
        <f t="shared" si="103"/>
        <v>A2</v>
      </c>
    </row>
    <row r="352" spans="1:14" ht="39.950000000000003" customHeight="1" x14ac:dyDescent="0.3">
      <c r="A352" s="449"/>
      <c r="B352" s="432"/>
      <c r="C352" s="235" t="s">
        <v>76</v>
      </c>
      <c r="D352" s="230"/>
      <c r="E352" s="230"/>
      <c r="F352" s="230"/>
      <c r="G352" s="230"/>
      <c r="H352" s="230"/>
      <c r="I352" s="230">
        <v>30</v>
      </c>
      <c r="J352" s="244">
        <v>30</v>
      </c>
      <c r="K352" s="245"/>
      <c r="L352" s="245"/>
      <c r="M352" s="245"/>
      <c r="N352" s="251"/>
    </row>
    <row r="353" spans="1:14" ht="39.950000000000003" customHeight="1" x14ac:dyDescent="0.35">
      <c r="A353" s="247" t="s">
        <v>168</v>
      </c>
      <c r="B353" s="241" t="s">
        <v>167</v>
      </c>
      <c r="C353" s="235"/>
      <c r="D353" s="230">
        <v>40</v>
      </c>
      <c r="E353" s="230">
        <v>38</v>
      </c>
      <c r="F353" s="230"/>
      <c r="G353" s="230"/>
      <c r="H353" s="230"/>
      <c r="I353" s="230">
        <v>60</v>
      </c>
      <c r="J353" s="244">
        <v>54.5</v>
      </c>
      <c r="K353" s="245"/>
      <c r="L353" s="245"/>
      <c r="M353" s="245"/>
      <c r="N353" s="251"/>
    </row>
    <row r="354" spans="1:14" ht="39.950000000000003" customHeight="1" x14ac:dyDescent="0.35">
      <c r="A354" s="247"/>
      <c r="B354" s="241"/>
      <c r="C354" s="235"/>
      <c r="D354" s="230"/>
      <c r="E354" s="230"/>
      <c r="F354" s="230"/>
      <c r="G354" s="230"/>
      <c r="H354" s="230"/>
      <c r="I354" s="230"/>
      <c r="J354" s="244"/>
      <c r="K354" s="245"/>
      <c r="L354" s="245"/>
      <c r="M354" s="245"/>
      <c r="N354" s="251"/>
    </row>
    <row r="355" spans="1:14" ht="39.950000000000003" customHeight="1" x14ac:dyDescent="0.4">
      <c r="A355" s="415" t="s">
        <v>57</v>
      </c>
      <c r="B355" s="415"/>
      <c r="C355" s="228">
        <f>(M343+M345+M347+M349+M351)</f>
        <v>398.70000000000005</v>
      </c>
      <c r="D355" s="419" t="s">
        <v>19</v>
      </c>
      <c r="E355" s="419"/>
      <c r="F355" s="419"/>
      <c r="G355" s="416">
        <f>(C355/500)*100</f>
        <v>79.740000000000009</v>
      </c>
      <c r="H355" s="416"/>
      <c r="I355" s="230"/>
      <c r="J355" s="244"/>
      <c r="K355" s="252"/>
      <c r="L355" s="252"/>
      <c r="M355" s="252"/>
      <c r="N355" s="253"/>
    </row>
    <row r="356" spans="1:14" ht="39.950000000000003" customHeight="1" x14ac:dyDescent="0.4">
      <c r="A356" s="233"/>
      <c r="B356" s="233"/>
      <c r="C356" s="228"/>
      <c r="D356" s="227"/>
      <c r="E356" s="227"/>
      <c r="F356" s="227"/>
      <c r="G356" s="228"/>
      <c r="H356" s="228"/>
      <c r="I356" s="230"/>
      <c r="J356" s="244"/>
      <c r="K356" s="252"/>
      <c r="L356" s="252"/>
      <c r="M356" s="252"/>
      <c r="N356" s="253"/>
    </row>
    <row r="357" spans="1:14" ht="39.950000000000003" customHeight="1" x14ac:dyDescent="0.4">
      <c r="A357" s="233"/>
      <c r="B357" s="233"/>
      <c r="C357" s="228"/>
      <c r="D357" s="227"/>
      <c r="E357" s="227"/>
      <c r="F357" s="227"/>
      <c r="G357" s="228"/>
      <c r="H357" s="228"/>
      <c r="I357" s="230"/>
      <c r="J357" s="230"/>
      <c r="K357" s="254"/>
      <c r="L357" s="254"/>
      <c r="M357" s="254"/>
      <c r="N357" s="230"/>
    </row>
    <row r="358" spans="1:14" ht="39.950000000000003" customHeight="1" x14ac:dyDescent="0.35">
      <c r="A358" s="436" t="s">
        <v>71</v>
      </c>
      <c r="B358" s="436"/>
      <c r="C358" s="436"/>
      <c r="D358" s="436"/>
      <c r="E358" s="436"/>
      <c r="F358" s="436"/>
      <c r="G358" s="436"/>
      <c r="H358" s="436"/>
      <c r="I358" s="436"/>
      <c r="J358" s="436"/>
      <c r="K358" s="436"/>
      <c r="L358" s="436"/>
      <c r="M358" s="436"/>
      <c r="N358" s="436"/>
    </row>
    <row r="359" spans="1:14" ht="39.950000000000003" customHeight="1" x14ac:dyDescent="0.4">
      <c r="A359" s="419" t="s">
        <v>72</v>
      </c>
      <c r="B359" s="419"/>
      <c r="C359" s="419"/>
      <c r="D359" s="419"/>
      <c r="E359" s="419"/>
      <c r="F359" s="419"/>
      <c r="G359" s="419"/>
      <c r="H359" s="419"/>
      <c r="I359" s="419"/>
      <c r="J359" s="419"/>
      <c r="K359" s="419"/>
      <c r="L359" s="419"/>
      <c r="M359" s="419"/>
      <c r="N359" s="419"/>
    </row>
    <row r="360" spans="1:14" ht="39.950000000000003" customHeight="1" x14ac:dyDescent="0.4">
      <c r="A360" s="419" t="s">
        <v>20</v>
      </c>
      <c r="B360" s="419"/>
      <c r="C360" s="419"/>
      <c r="D360" s="419"/>
      <c r="E360" s="419"/>
      <c r="F360" s="419"/>
      <c r="G360" s="419" t="s">
        <v>21</v>
      </c>
      <c r="H360" s="419"/>
      <c r="I360" s="419"/>
      <c r="J360" s="419"/>
      <c r="K360" s="419"/>
      <c r="L360" s="419"/>
      <c r="M360" s="419"/>
      <c r="N360" s="419"/>
    </row>
    <row r="361" spans="1:14" ht="39.950000000000003" customHeight="1" x14ac:dyDescent="0.4">
      <c r="A361" s="415" t="s">
        <v>73</v>
      </c>
      <c r="B361" s="415"/>
      <c r="C361" s="415"/>
      <c r="D361" s="415"/>
      <c r="E361" s="415"/>
      <c r="F361" s="415"/>
      <c r="G361" s="412" t="s">
        <v>37</v>
      </c>
      <c r="H361" s="412"/>
      <c r="I361" s="412"/>
      <c r="J361" s="412"/>
      <c r="K361" s="412"/>
      <c r="L361" s="412"/>
      <c r="M361" s="412"/>
      <c r="N361" s="412"/>
    </row>
    <row r="362" spans="1:14" ht="39.950000000000003" customHeight="1" x14ac:dyDescent="0.4">
      <c r="A362" s="411" t="s">
        <v>25</v>
      </c>
      <c r="B362" s="411"/>
      <c r="C362" s="411"/>
      <c r="D362" s="411"/>
      <c r="E362" s="411"/>
      <c r="F362" s="411"/>
      <c r="G362" s="412" t="s">
        <v>37</v>
      </c>
      <c r="H362" s="412"/>
      <c r="I362" s="412"/>
      <c r="J362" s="412"/>
      <c r="K362" s="412"/>
      <c r="L362" s="412"/>
      <c r="M362" s="412"/>
      <c r="N362" s="412"/>
    </row>
    <row r="363" spans="1:14" ht="39.950000000000003" customHeight="1" x14ac:dyDescent="0.4">
      <c r="A363" s="411" t="s">
        <v>26</v>
      </c>
      <c r="B363" s="411"/>
      <c r="C363" s="411"/>
      <c r="D363" s="411"/>
      <c r="E363" s="411"/>
      <c r="F363" s="411"/>
      <c r="G363" s="412" t="s">
        <v>37</v>
      </c>
      <c r="H363" s="412"/>
      <c r="I363" s="412"/>
      <c r="J363" s="412"/>
      <c r="K363" s="412"/>
      <c r="L363" s="412"/>
      <c r="M363" s="412"/>
      <c r="N363" s="412"/>
    </row>
    <row r="364" spans="1:14" ht="39.950000000000003" customHeight="1" x14ac:dyDescent="0.4">
      <c r="A364" s="415" t="s">
        <v>164</v>
      </c>
      <c r="B364" s="415"/>
      <c r="C364" s="412" t="s">
        <v>188</v>
      </c>
      <c r="D364" s="412"/>
      <c r="E364" s="412"/>
      <c r="F364" s="412"/>
      <c r="G364" s="412"/>
      <c r="H364" s="412"/>
      <c r="I364" s="412"/>
      <c r="J364" s="412"/>
      <c r="K364" s="412"/>
      <c r="L364" s="412"/>
      <c r="M364" s="412"/>
      <c r="N364" s="412"/>
    </row>
    <row r="365" spans="1:14" ht="39.950000000000003" customHeight="1" x14ac:dyDescent="0.4">
      <c r="A365" s="415" t="s">
        <v>29</v>
      </c>
      <c r="B365" s="415"/>
      <c r="C365" s="412" t="s">
        <v>174</v>
      </c>
      <c r="D365" s="412"/>
      <c r="E365" s="412"/>
      <c r="F365" s="412"/>
      <c r="G365" s="412"/>
      <c r="H365" s="412"/>
      <c r="I365" s="412"/>
      <c r="J365" s="412"/>
      <c r="K365" s="412"/>
      <c r="L365" s="412"/>
      <c r="M365" s="412"/>
      <c r="N365" s="412"/>
    </row>
    <row r="366" spans="1:14" ht="39.950000000000003" customHeight="1" x14ac:dyDescent="0.3">
      <c r="A366" s="419" t="s">
        <v>30</v>
      </c>
      <c r="B366" s="419"/>
      <c r="C366" s="419"/>
      <c r="D366" s="419"/>
      <c r="E366" s="419"/>
      <c r="F366" s="445"/>
      <c r="G366" s="445"/>
      <c r="H366" s="445"/>
      <c r="I366" s="419" t="s">
        <v>165</v>
      </c>
      <c r="J366" s="419"/>
      <c r="K366" s="419"/>
      <c r="L366" s="419"/>
      <c r="M366" s="419"/>
      <c r="N366" s="419"/>
    </row>
    <row r="367" spans="1:14" ht="39.950000000000003" customHeight="1" x14ac:dyDescent="0.3">
      <c r="A367" s="419"/>
      <c r="B367" s="419"/>
      <c r="C367" s="419"/>
      <c r="D367" s="419"/>
      <c r="E367" s="419"/>
      <c r="F367" s="445"/>
      <c r="G367" s="445"/>
      <c r="H367" s="445"/>
      <c r="I367" s="419"/>
      <c r="J367" s="419"/>
      <c r="K367" s="419"/>
      <c r="L367" s="419"/>
      <c r="M367" s="419"/>
      <c r="N367" s="419"/>
    </row>
    <row r="368" spans="1:14" ht="39.950000000000003" customHeight="1" x14ac:dyDescent="0.3">
      <c r="A368" s="419"/>
      <c r="B368" s="419"/>
      <c r="C368" s="419"/>
      <c r="D368" s="419"/>
      <c r="E368" s="419"/>
      <c r="F368" s="445"/>
      <c r="G368" s="445"/>
      <c r="H368" s="445"/>
      <c r="I368" s="419"/>
      <c r="J368" s="419"/>
      <c r="K368" s="419"/>
      <c r="L368" s="419"/>
      <c r="M368" s="419"/>
      <c r="N368" s="419"/>
    </row>
    <row r="369" spans="1:14" ht="39.950000000000003" customHeight="1" x14ac:dyDescent="0.3">
      <c r="A369" s="451"/>
      <c r="B369" s="419"/>
      <c r="C369" s="419"/>
      <c r="D369" s="419"/>
      <c r="E369" s="419"/>
      <c r="F369" s="445"/>
      <c r="G369" s="445"/>
      <c r="H369" s="445"/>
      <c r="I369" s="419"/>
      <c r="J369" s="419"/>
      <c r="K369" s="419"/>
      <c r="L369" s="419"/>
      <c r="M369" s="419"/>
      <c r="N369" s="419"/>
    </row>
    <row r="370" spans="1:14" ht="39.950000000000003" customHeight="1" x14ac:dyDescent="0.4">
      <c r="A370" s="255"/>
      <c r="B370" s="450" t="s">
        <v>49</v>
      </c>
      <c r="C370" s="419"/>
      <c r="D370" s="419"/>
      <c r="E370" s="419"/>
      <c r="F370" s="419"/>
      <c r="G370" s="419"/>
      <c r="H370" s="419"/>
      <c r="I370" s="257"/>
      <c r="J370" s="257"/>
      <c r="K370" s="257"/>
      <c r="L370" s="257"/>
      <c r="M370" s="257"/>
      <c r="N370" s="258"/>
    </row>
    <row r="371" spans="1:14" ht="39.950000000000003" customHeight="1" x14ac:dyDescent="0.4">
      <c r="A371" s="255"/>
      <c r="B371" s="256" t="s">
        <v>166</v>
      </c>
      <c r="C371" s="256"/>
      <c r="D371" s="419" t="s">
        <v>21</v>
      </c>
      <c r="E371" s="419"/>
      <c r="F371" s="259"/>
      <c r="G371" s="259"/>
      <c r="H371" s="227" t="s">
        <v>21</v>
      </c>
      <c r="I371" s="260" t="s">
        <v>51</v>
      </c>
      <c r="J371" s="261"/>
      <c r="K371" s="260" t="s">
        <v>21</v>
      </c>
      <c r="L371" s="260"/>
      <c r="M371" s="260"/>
      <c r="N371" s="262"/>
    </row>
    <row r="372" spans="1:14" ht="39.950000000000003" customHeight="1" x14ac:dyDescent="0.35">
      <c r="A372" s="255"/>
      <c r="B372" s="263" t="s">
        <v>33</v>
      </c>
      <c r="C372" s="263"/>
      <c r="D372" s="425" t="s">
        <v>37</v>
      </c>
      <c r="E372" s="425"/>
      <c r="F372" s="259"/>
      <c r="G372" s="259"/>
      <c r="H372" s="259" t="s">
        <v>42</v>
      </c>
      <c r="I372" s="425">
        <v>3</v>
      </c>
      <c r="J372" s="425"/>
      <c r="K372" s="259" t="s">
        <v>52</v>
      </c>
      <c r="L372" s="264"/>
      <c r="M372" s="264"/>
      <c r="N372" s="262"/>
    </row>
    <row r="373" spans="1:14" ht="39.950000000000003" customHeight="1" x14ac:dyDescent="0.35">
      <c r="A373" s="255"/>
      <c r="B373" s="263" t="s">
        <v>34</v>
      </c>
      <c r="C373" s="263"/>
      <c r="D373" s="425" t="s">
        <v>38</v>
      </c>
      <c r="E373" s="425"/>
      <c r="F373" s="259"/>
      <c r="G373" s="259"/>
      <c r="H373" s="259" t="s">
        <v>44</v>
      </c>
      <c r="I373" s="425">
        <v>2</v>
      </c>
      <c r="J373" s="425"/>
      <c r="K373" s="259" t="s">
        <v>53</v>
      </c>
      <c r="L373" s="264"/>
      <c r="M373" s="264"/>
      <c r="N373" s="262"/>
    </row>
    <row r="374" spans="1:14" ht="39.950000000000003" customHeight="1" x14ac:dyDescent="0.35">
      <c r="A374" s="255"/>
      <c r="B374" s="263" t="s">
        <v>35</v>
      </c>
      <c r="C374" s="263"/>
      <c r="D374" s="425" t="s">
        <v>39</v>
      </c>
      <c r="E374" s="425"/>
      <c r="F374" s="259"/>
      <c r="G374" s="259"/>
      <c r="H374" s="259" t="s">
        <v>46</v>
      </c>
      <c r="I374" s="425">
        <v>1</v>
      </c>
      <c r="J374" s="425"/>
      <c r="K374" s="259" t="s">
        <v>54</v>
      </c>
      <c r="L374" s="264"/>
      <c r="M374" s="264"/>
      <c r="N374" s="262"/>
    </row>
    <row r="375" spans="1:14" ht="39.950000000000003" customHeight="1" x14ac:dyDescent="0.35">
      <c r="A375" s="255"/>
      <c r="B375" s="263" t="s">
        <v>36</v>
      </c>
      <c r="C375" s="263"/>
      <c r="D375" s="425" t="s">
        <v>40</v>
      </c>
      <c r="E375" s="425"/>
      <c r="F375" s="259"/>
      <c r="G375" s="259"/>
      <c r="H375" s="259" t="s">
        <v>48</v>
      </c>
      <c r="I375" s="265"/>
      <c r="J375" s="265"/>
      <c r="K375" s="265"/>
      <c r="L375" s="265"/>
      <c r="M375" s="265"/>
      <c r="N375" s="266"/>
    </row>
    <row r="376" spans="1:14" ht="39.950000000000003" customHeight="1" thickBot="1" x14ac:dyDescent="0.4"/>
    <row r="377" spans="1:14" ht="39.950000000000003" customHeight="1" x14ac:dyDescent="0.4">
      <c r="A377" s="285"/>
      <c r="B377" s="439" t="s">
        <v>0</v>
      </c>
      <c r="C377" s="439"/>
      <c r="D377" s="439"/>
      <c r="E377" s="439"/>
      <c r="F377" s="439"/>
      <c r="G377" s="439"/>
      <c r="H377" s="439"/>
      <c r="I377" s="439" t="s">
        <v>1</v>
      </c>
      <c r="J377" s="439"/>
      <c r="K377" s="439"/>
      <c r="L377" s="439"/>
      <c r="M377" s="439"/>
      <c r="N377" s="440"/>
    </row>
    <row r="378" spans="1:14" ht="39.950000000000003" customHeight="1" x14ac:dyDescent="0.4">
      <c r="A378" s="418" t="s">
        <v>155</v>
      </c>
      <c r="B378" s="419"/>
      <c r="C378" s="419"/>
      <c r="D378" s="419"/>
      <c r="E378" s="419"/>
      <c r="F378" s="419"/>
      <c r="G378" s="419"/>
      <c r="H378" s="419"/>
      <c r="I378" s="419"/>
      <c r="J378" s="419"/>
      <c r="K378" s="419"/>
      <c r="L378" s="419"/>
      <c r="M378" s="419"/>
      <c r="N378" s="423"/>
    </row>
    <row r="379" spans="1:14" ht="39.950000000000003" customHeight="1" x14ac:dyDescent="0.4">
      <c r="A379" s="441" t="s">
        <v>156</v>
      </c>
      <c r="B379" s="442"/>
      <c r="C379" s="442"/>
      <c r="D379" s="442"/>
      <c r="E379" s="442"/>
      <c r="F379" s="412">
        <v>6005510660</v>
      </c>
      <c r="G379" s="412"/>
      <c r="H379" s="412"/>
      <c r="I379" s="231"/>
      <c r="J379" s="231"/>
      <c r="K379" s="231"/>
      <c r="L379" s="231"/>
      <c r="M379" s="231"/>
      <c r="N379" s="286"/>
    </row>
    <row r="380" spans="1:14" ht="39.950000000000003" customHeight="1" x14ac:dyDescent="0.4">
      <c r="A380" s="418" t="s">
        <v>86</v>
      </c>
      <c r="B380" s="419"/>
      <c r="C380" s="419"/>
      <c r="D380" s="419"/>
      <c r="E380" s="419"/>
      <c r="F380" s="419"/>
      <c r="G380" s="419"/>
      <c r="H380" s="419"/>
      <c r="I380" s="419"/>
      <c r="J380" s="419"/>
      <c r="K380" s="419"/>
      <c r="L380" s="419"/>
      <c r="M380" s="419"/>
      <c r="N380" s="423"/>
    </row>
    <row r="381" spans="1:14" ht="39.950000000000003" customHeight="1" x14ac:dyDescent="0.4">
      <c r="A381" s="414" t="s">
        <v>157</v>
      </c>
      <c r="B381" s="415"/>
      <c r="C381" s="415"/>
      <c r="D381" s="415"/>
      <c r="E381" s="415"/>
      <c r="F381" s="415"/>
      <c r="G381" s="415"/>
      <c r="H381" s="415"/>
      <c r="I381" s="415"/>
      <c r="J381" s="415"/>
      <c r="K381" s="415"/>
      <c r="L381" s="415"/>
      <c r="M381" s="415"/>
      <c r="N381" s="438"/>
    </row>
    <row r="382" spans="1:14" ht="39.950000000000003" customHeight="1" x14ac:dyDescent="0.4">
      <c r="A382" s="410" t="s">
        <v>6</v>
      </c>
      <c r="B382" s="411"/>
      <c r="C382" s="411"/>
      <c r="D382" s="411"/>
      <c r="E382" s="419" t="s">
        <v>126</v>
      </c>
      <c r="F382" s="419"/>
      <c r="G382" s="419"/>
      <c r="H382" s="419"/>
      <c r="I382" s="412">
        <v>9</v>
      </c>
      <c r="J382" s="412"/>
      <c r="K382" s="412"/>
      <c r="L382" s="412"/>
      <c r="M382" s="412"/>
      <c r="N382" s="413"/>
    </row>
    <row r="383" spans="1:14" ht="39.950000000000003" customHeight="1" x14ac:dyDescent="0.4">
      <c r="A383" s="410" t="s">
        <v>8</v>
      </c>
      <c r="B383" s="411"/>
      <c r="C383" s="411"/>
      <c r="D383" s="411"/>
      <c r="E383" s="419" t="s">
        <v>152</v>
      </c>
      <c r="F383" s="419"/>
      <c r="G383" s="419"/>
      <c r="H383" s="419"/>
      <c r="I383" s="416"/>
      <c r="J383" s="416"/>
      <c r="K383" s="416"/>
      <c r="L383" s="416"/>
      <c r="M383" s="416"/>
      <c r="N383" s="417"/>
    </row>
    <row r="384" spans="1:14" ht="39.950000000000003" customHeight="1" x14ac:dyDescent="0.4">
      <c r="A384" s="410" t="s">
        <v>10</v>
      </c>
      <c r="B384" s="411"/>
      <c r="C384" s="411"/>
      <c r="D384" s="411"/>
      <c r="E384" s="443" t="s">
        <v>194</v>
      </c>
      <c r="F384" s="443"/>
      <c r="G384" s="443"/>
      <c r="H384" s="443"/>
      <c r="I384" s="416"/>
      <c r="J384" s="416"/>
      <c r="K384" s="416"/>
      <c r="L384" s="416"/>
      <c r="M384" s="416"/>
      <c r="N384" s="417"/>
    </row>
    <row r="385" spans="1:14" ht="39.950000000000003" customHeight="1" x14ac:dyDescent="0.4">
      <c r="A385" s="410" t="s">
        <v>12</v>
      </c>
      <c r="B385" s="411"/>
      <c r="C385" s="411"/>
      <c r="D385" s="411"/>
      <c r="E385" s="428" t="s">
        <v>195</v>
      </c>
      <c r="F385" s="428"/>
      <c r="G385" s="428"/>
      <c r="H385" s="428"/>
      <c r="I385" s="416"/>
      <c r="J385" s="416"/>
      <c r="K385" s="416"/>
      <c r="L385" s="416"/>
      <c r="M385" s="416"/>
      <c r="N385" s="417"/>
    </row>
    <row r="386" spans="1:14" ht="39.950000000000003" customHeight="1" x14ac:dyDescent="0.4">
      <c r="A386" s="418" t="s">
        <v>15</v>
      </c>
      <c r="B386" s="419"/>
      <c r="C386" s="419"/>
      <c r="D386" s="419"/>
      <c r="E386" s="419"/>
      <c r="F386" s="419"/>
      <c r="G386" s="419"/>
      <c r="H386" s="419"/>
      <c r="I386" s="419"/>
      <c r="J386" s="419"/>
      <c r="K386" s="419"/>
      <c r="L386" s="419"/>
      <c r="M386" s="419"/>
      <c r="N386" s="423"/>
    </row>
    <row r="387" spans="1:14" ht="39.950000000000003" customHeight="1" x14ac:dyDescent="0.3">
      <c r="A387" s="444" t="s">
        <v>158</v>
      </c>
      <c r="B387" s="428" t="s">
        <v>159</v>
      </c>
      <c r="C387" s="428"/>
      <c r="D387" s="428" t="s">
        <v>160</v>
      </c>
      <c r="E387" s="428"/>
      <c r="F387" s="429" t="s">
        <v>62</v>
      </c>
      <c r="G387" s="429"/>
      <c r="H387" s="429"/>
      <c r="I387" s="430" t="s">
        <v>161</v>
      </c>
      <c r="J387" s="430"/>
      <c r="K387" s="430"/>
      <c r="L387" s="237"/>
      <c r="M387" s="237"/>
      <c r="N387" s="290" t="s">
        <v>21</v>
      </c>
    </row>
    <row r="388" spans="1:14" ht="66" customHeight="1" x14ac:dyDescent="0.3">
      <c r="A388" s="444"/>
      <c r="B388" s="428"/>
      <c r="C388" s="428"/>
      <c r="D388" s="236" t="s">
        <v>59</v>
      </c>
      <c r="E388" s="236" t="s">
        <v>60</v>
      </c>
      <c r="F388" s="238" t="s">
        <v>59</v>
      </c>
      <c r="G388" s="238" t="s">
        <v>60</v>
      </c>
      <c r="H388" s="236" t="s">
        <v>162</v>
      </c>
      <c r="I388" s="238" t="s">
        <v>59</v>
      </c>
      <c r="J388" s="238" t="s">
        <v>60</v>
      </c>
      <c r="K388" s="236" t="s">
        <v>65</v>
      </c>
      <c r="L388" s="236" t="s">
        <v>161</v>
      </c>
      <c r="M388" s="236" t="s">
        <v>163</v>
      </c>
      <c r="N388" s="291" t="s">
        <v>24</v>
      </c>
    </row>
    <row r="389" spans="1:14" ht="39.950000000000003" customHeight="1" x14ac:dyDescent="0.35">
      <c r="A389" s="289"/>
      <c r="B389" s="235"/>
      <c r="C389" s="235"/>
      <c r="D389" s="236"/>
      <c r="E389" s="236"/>
      <c r="F389" s="238"/>
      <c r="G389" s="238"/>
      <c r="H389" s="236">
        <v>50</v>
      </c>
      <c r="I389" s="238"/>
      <c r="J389" s="238"/>
      <c r="K389" s="239">
        <v>100</v>
      </c>
      <c r="L389" s="240">
        <v>0.5</v>
      </c>
      <c r="M389" s="240">
        <v>1</v>
      </c>
      <c r="N389" s="291"/>
    </row>
    <row r="390" spans="1:14" ht="39.950000000000003" customHeight="1" x14ac:dyDescent="0.3">
      <c r="A390" s="431">
        <v>301</v>
      </c>
      <c r="B390" s="432" t="s">
        <v>17</v>
      </c>
      <c r="C390" s="235" t="s">
        <v>75</v>
      </c>
      <c r="D390" s="230">
        <v>20</v>
      </c>
      <c r="E390" s="242">
        <v>10.5</v>
      </c>
      <c r="F390" s="230">
        <v>30</v>
      </c>
      <c r="G390" s="243">
        <v>17.63</v>
      </c>
      <c r="H390" s="230">
        <f>SUM(E390,G390)</f>
        <v>28.13</v>
      </c>
      <c r="I390" s="230">
        <v>80</v>
      </c>
      <c r="J390" s="244">
        <v>43</v>
      </c>
      <c r="K390" s="245">
        <f>SUM(J390,J391)</f>
        <v>58</v>
      </c>
      <c r="L390" s="245">
        <f>K390/2</f>
        <v>29</v>
      </c>
      <c r="M390" s="245">
        <f>(H390+L390)</f>
        <v>57.129999999999995</v>
      </c>
      <c r="N390" s="246" t="str">
        <f t="shared" ref="N390:N398" si="119">IF(M390&gt;=91,"A1",IF(M390&gt;=81,"A2",IF(M390&gt;=71,"B1",IF(M390&gt;=61,"B2",IF(M390&gt;=51,"C1",IF(M390&gt;=41,"C2",IF(M390&gt;=33,"D","E")))))))</f>
        <v>C1</v>
      </c>
    </row>
    <row r="391" spans="1:14" ht="39.950000000000003" customHeight="1" x14ac:dyDescent="0.3">
      <c r="A391" s="431"/>
      <c r="B391" s="432"/>
      <c r="C391" s="235" t="s">
        <v>76</v>
      </c>
      <c r="D391" s="230"/>
      <c r="E391" s="230"/>
      <c r="F391" s="230"/>
      <c r="G391" s="230"/>
      <c r="H391" s="230"/>
      <c r="I391" s="230">
        <v>20</v>
      </c>
      <c r="J391" s="244">
        <v>15</v>
      </c>
      <c r="K391" s="245"/>
      <c r="L391" s="245"/>
      <c r="M391" s="245"/>
      <c r="N391" s="246"/>
    </row>
    <row r="392" spans="1:14" ht="39.950000000000003" customHeight="1" x14ac:dyDescent="0.3">
      <c r="A392" s="433" t="s">
        <v>153</v>
      </c>
      <c r="B392" s="432" t="s">
        <v>82</v>
      </c>
      <c r="C392" s="235" t="s">
        <v>75</v>
      </c>
      <c r="D392" s="230">
        <v>20</v>
      </c>
      <c r="E392" s="250">
        <v>14.5</v>
      </c>
      <c r="F392" s="249">
        <v>30</v>
      </c>
      <c r="G392" s="248">
        <v>21</v>
      </c>
      <c r="H392" s="230">
        <f t="shared" ref="H392" si="120">SUM(E392,G392)</f>
        <v>35.5</v>
      </c>
      <c r="I392" s="230">
        <v>70</v>
      </c>
      <c r="J392" s="244">
        <v>45</v>
      </c>
      <c r="K392" s="245">
        <f t="shared" ref="K392" si="121">SUM(J392,J393)</f>
        <v>69</v>
      </c>
      <c r="L392" s="245">
        <f t="shared" ref="L392" si="122">K392/2</f>
        <v>34.5</v>
      </c>
      <c r="M392" s="245">
        <f t="shared" ref="M392" si="123">(H392+L392)</f>
        <v>70</v>
      </c>
      <c r="N392" s="246" t="str">
        <f t="shared" si="119"/>
        <v>B2</v>
      </c>
    </row>
    <row r="393" spans="1:14" ht="39.950000000000003" customHeight="1" x14ac:dyDescent="0.3">
      <c r="A393" s="433"/>
      <c r="B393" s="432"/>
      <c r="C393" s="235" t="s">
        <v>76</v>
      </c>
      <c r="D393" s="230"/>
      <c r="E393" s="249"/>
      <c r="F393" s="249"/>
      <c r="G393" s="249"/>
      <c r="H393" s="230"/>
      <c r="I393" s="230">
        <v>30</v>
      </c>
      <c r="J393" s="244">
        <v>24</v>
      </c>
      <c r="K393" s="245"/>
      <c r="L393" s="245"/>
      <c r="M393" s="245"/>
      <c r="N393" s="246"/>
    </row>
    <row r="394" spans="1:14" ht="39.950000000000003" customHeight="1" x14ac:dyDescent="0.3">
      <c r="A394" s="433" t="s">
        <v>154</v>
      </c>
      <c r="B394" s="434" t="s">
        <v>83</v>
      </c>
      <c r="C394" s="235" t="s">
        <v>75</v>
      </c>
      <c r="D394" s="230">
        <v>20</v>
      </c>
      <c r="E394" s="250">
        <v>14</v>
      </c>
      <c r="F394" s="249">
        <v>30</v>
      </c>
      <c r="G394" s="248">
        <v>15.75</v>
      </c>
      <c r="H394" s="230">
        <f t="shared" ref="H394" si="124">SUM(E394,G394)</f>
        <v>29.75</v>
      </c>
      <c r="I394" s="230">
        <v>80</v>
      </c>
      <c r="J394" s="244">
        <v>40.5</v>
      </c>
      <c r="K394" s="245">
        <f t="shared" ref="K394" si="125">SUM(J394,J395)</f>
        <v>55.5</v>
      </c>
      <c r="L394" s="245">
        <f t="shared" ref="L394" si="126">K394/2</f>
        <v>27.75</v>
      </c>
      <c r="M394" s="245">
        <f t="shared" ref="M394" si="127">(H394+L394)</f>
        <v>57.5</v>
      </c>
      <c r="N394" s="246" t="str">
        <f t="shared" si="119"/>
        <v>C1</v>
      </c>
    </row>
    <row r="395" spans="1:14" ht="39.950000000000003" customHeight="1" x14ac:dyDescent="0.3">
      <c r="A395" s="433"/>
      <c r="B395" s="434"/>
      <c r="C395" s="235" t="s">
        <v>76</v>
      </c>
      <c r="D395" s="230"/>
      <c r="E395" s="249"/>
      <c r="F395" s="249"/>
      <c r="G395" s="249"/>
      <c r="H395" s="230"/>
      <c r="I395" s="230">
        <v>20</v>
      </c>
      <c r="J395" s="244">
        <v>15</v>
      </c>
      <c r="K395" s="245"/>
      <c r="L395" s="245"/>
      <c r="M395" s="245"/>
      <c r="N395" s="246"/>
    </row>
    <row r="396" spans="1:14" ht="39.950000000000003" customHeight="1" x14ac:dyDescent="0.3">
      <c r="A396" s="433" t="s">
        <v>169</v>
      </c>
      <c r="B396" s="434" t="s">
        <v>79</v>
      </c>
      <c r="C396" s="235" t="s">
        <v>75</v>
      </c>
      <c r="D396" s="230">
        <v>20</v>
      </c>
      <c r="E396" s="250">
        <v>18</v>
      </c>
      <c r="F396" s="249">
        <v>30</v>
      </c>
      <c r="G396" s="248">
        <v>20.63</v>
      </c>
      <c r="H396" s="230">
        <f t="shared" ref="H396" si="128">SUM(E396,G396)</f>
        <v>38.629999999999995</v>
      </c>
      <c r="I396" s="230">
        <v>80</v>
      </c>
      <c r="J396" s="244">
        <v>47</v>
      </c>
      <c r="K396" s="245">
        <f t="shared" ref="K396" si="129">SUM(J396,J397)</f>
        <v>66</v>
      </c>
      <c r="L396" s="245">
        <f t="shared" ref="L396" si="130">K396/2</f>
        <v>33</v>
      </c>
      <c r="M396" s="245">
        <f t="shared" ref="M396" si="131">(H396+L396)</f>
        <v>71.63</v>
      </c>
      <c r="N396" s="246" t="str">
        <f t="shared" si="119"/>
        <v>B1</v>
      </c>
    </row>
    <row r="397" spans="1:14" ht="39.950000000000003" customHeight="1" x14ac:dyDescent="0.3">
      <c r="A397" s="433"/>
      <c r="B397" s="434"/>
      <c r="C397" s="235" t="s">
        <v>76</v>
      </c>
      <c r="D397" s="230"/>
      <c r="E397" s="249"/>
      <c r="F397" s="249"/>
      <c r="G397" s="249"/>
      <c r="H397" s="230"/>
      <c r="I397" s="230">
        <v>20</v>
      </c>
      <c r="J397" s="244">
        <v>19</v>
      </c>
      <c r="K397" s="245"/>
      <c r="L397" s="245"/>
      <c r="M397" s="245"/>
      <c r="N397" s="246"/>
    </row>
    <row r="398" spans="1:14" ht="39.950000000000003" customHeight="1" x14ac:dyDescent="0.3">
      <c r="A398" s="433" t="s">
        <v>68</v>
      </c>
      <c r="B398" s="432" t="s">
        <v>66</v>
      </c>
      <c r="C398" s="235" t="s">
        <v>75</v>
      </c>
      <c r="D398" s="230">
        <v>20</v>
      </c>
      <c r="E398" s="250">
        <v>12</v>
      </c>
      <c r="F398" s="249">
        <v>30</v>
      </c>
      <c r="G398" s="248">
        <v>16.71</v>
      </c>
      <c r="H398" s="230">
        <f t="shared" ref="H398" si="132">SUM(E398,G398)</f>
        <v>28.71</v>
      </c>
      <c r="I398" s="230">
        <v>70</v>
      </c>
      <c r="J398" s="244">
        <v>43</v>
      </c>
      <c r="K398" s="245">
        <f>SUM(J398,J399)</f>
        <v>73</v>
      </c>
      <c r="L398" s="245">
        <f t="shared" ref="L398" si="133">K398/2</f>
        <v>36.5</v>
      </c>
      <c r="M398" s="245">
        <f t="shared" ref="M398" si="134">(H398+L398)</f>
        <v>65.210000000000008</v>
      </c>
      <c r="N398" s="246" t="str">
        <f t="shared" si="119"/>
        <v>B2</v>
      </c>
    </row>
    <row r="399" spans="1:14" ht="39.950000000000003" customHeight="1" x14ac:dyDescent="0.3">
      <c r="A399" s="433"/>
      <c r="B399" s="432"/>
      <c r="C399" s="235" t="s">
        <v>76</v>
      </c>
      <c r="D399" s="230"/>
      <c r="E399" s="230"/>
      <c r="F399" s="230"/>
      <c r="G399" s="230"/>
      <c r="H399" s="230"/>
      <c r="I399" s="230">
        <v>30</v>
      </c>
      <c r="J399" s="244">
        <v>30</v>
      </c>
      <c r="K399" s="245"/>
      <c r="L399" s="245"/>
      <c r="M399" s="245"/>
      <c r="N399" s="246"/>
    </row>
    <row r="400" spans="1:14" ht="39.950000000000003" customHeight="1" x14ac:dyDescent="0.35">
      <c r="A400" s="292" t="s">
        <v>168</v>
      </c>
      <c r="B400" s="241" t="s">
        <v>167</v>
      </c>
      <c r="C400" s="235"/>
      <c r="D400" s="230">
        <v>40</v>
      </c>
      <c r="E400" s="230">
        <v>9</v>
      </c>
      <c r="F400" s="230"/>
      <c r="G400" s="230"/>
      <c r="H400" s="230"/>
      <c r="I400" s="230">
        <v>60</v>
      </c>
      <c r="J400" s="244">
        <v>51</v>
      </c>
      <c r="K400" s="245"/>
      <c r="L400" s="245"/>
      <c r="M400" s="245"/>
      <c r="N400" s="246"/>
    </row>
    <row r="401" spans="1:14" ht="39.950000000000003" customHeight="1" x14ac:dyDescent="0.35">
      <c r="A401" s="292"/>
      <c r="B401" s="241"/>
      <c r="C401" s="235"/>
      <c r="D401" s="230"/>
      <c r="E401" s="230"/>
      <c r="F401" s="230"/>
      <c r="G401" s="230"/>
      <c r="H401" s="230"/>
      <c r="I401" s="230"/>
      <c r="J401" s="244"/>
      <c r="K401" s="245"/>
      <c r="L401" s="245"/>
      <c r="M401" s="245"/>
      <c r="N401" s="293"/>
    </row>
    <row r="402" spans="1:14" ht="39.950000000000003" customHeight="1" x14ac:dyDescent="0.4">
      <c r="A402" s="414" t="s">
        <v>57</v>
      </c>
      <c r="B402" s="415"/>
      <c r="C402" s="228">
        <f>(M390+M392+M394+M396+M398)</f>
        <v>321.47000000000003</v>
      </c>
      <c r="D402" s="419" t="s">
        <v>19</v>
      </c>
      <c r="E402" s="419"/>
      <c r="F402" s="419"/>
      <c r="G402" s="416">
        <f>(C402/500)*100</f>
        <v>64.294000000000011</v>
      </c>
      <c r="H402" s="416"/>
      <c r="I402" s="230"/>
      <c r="J402" s="244"/>
      <c r="K402" s="252"/>
      <c r="L402" s="252"/>
      <c r="M402" s="252"/>
      <c r="N402" s="294"/>
    </row>
    <row r="403" spans="1:14" ht="39.950000000000003" customHeight="1" x14ac:dyDescent="0.4">
      <c r="A403" s="287"/>
      <c r="B403" s="233"/>
      <c r="C403" s="228"/>
      <c r="D403" s="227"/>
      <c r="E403" s="227"/>
      <c r="F403" s="227"/>
      <c r="G403" s="228"/>
      <c r="H403" s="228"/>
      <c r="I403" s="230"/>
      <c r="J403" s="244"/>
      <c r="K403" s="252"/>
      <c r="L403" s="252"/>
      <c r="M403" s="252"/>
      <c r="N403" s="294"/>
    </row>
    <row r="404" spans="1:14" ht="39.950000000000003" customHeight="1" x14ac:dyDescent="0.4">
      <c r="A404" s="287"/>
      <c r="B404" s="233"/>
      <c r="C404" s="228"/>
      <c r="D404" s="227"/>
      <c r="E404" s="227"/>
      <c r="F404" s="227"/>
      <c r="G404" s="228"/>
      <c r="H404" s="228"/>
      <c r="I404" s="230"/>
      <c r="J404" s="230"/>
      <c r="K404" s="254"/>
      <c r="L404" s="254"/>
      <c r="M404" s="254"/>
      <c r="N404" s="288"/>
    </row>
    <row r="405" spans="1:14" ht="39.950000000000003" customHeight="1" x14ac:dyDescent="0.35">
      <c r="A405" s="435" t="s">
        <v>71</v>
      </c>
      <c r="B405" s="436"/>
      <c r="C405" s="436"/>
      <c r="D405" s="436"/>
      <c r="E405" s="436"/>
      <c r="F405" s="436"/>
      <c r="G405" s="436"/>
      <c r="H405" s="436"/>
      <c r="I405" s="436"/>
      <c r="J405" s="436"/>
      <c r="K405" s="436"/>
      <c r="L405" s="436"/>
      <c r="M405" s="436"/>
      <c r="N405" s="437"/>
    </row>
    <row r="406" spans="1:14" ht="39.950000000000003" customHeight="1" x14ac:dyDescent="0.4">
      <c r="A406" s="418" t="s">
        <v>72</v>
      </c>
      <c r="B406" s="419"/>
      <c r="C406" s="419"/>
      <c r="D406" s="419"/>
      <c r="E406" s="419"/>
      <c r="F406" s="419"/>
      <c r="G406" s="419"/>
      <c r="H406" s="419"/>
      <c r="I406" s="419"/>
      <c r="J406" s="419"/>
      <c r="K406" s="419"/>
      <c r="L406" s="419"/>
      <c r="M406" s="419"/>
      <c r="N406" s="423"/>
    </row>
    <row r="407" spans="1:14" ht="39.950000000000003" customHeight="1" x14ac:dyDescent="0.4">
      <c r="A407" s="418" t="s">
        <v>20</v>
      </c>
      <c r="B407" s="419"/>
      <c r="C407" s="419"/>
      <c r="D407" s="419"/>
      <c r="E407" s="419"/>
      <c r="F407" s="419"/>
      <c r="G407" s="419" t="s">
        <v>21</v>
      </c>
      <c r="H407" s="419"/>
      <c r="I407" s="419"/>
      <c r="J407" s="419"/>
      <c r="K407" s="419"/>
      <c r="L407" s="419"/>
      <c r="M407" s="419"/>
      <c r="N407" s="423"/>
    </row>
    <row r="408" spans="1:14" ht="39.950000000000003" customHeight="1" x14ac:dyDescent="0.4">
      <c r="A408" s="414" t="s">
        <v>73</v>
      </c>
      <c r="B408" s="415"/>
      <c r="C408" s="415"/>
      <c r="D408" s="415"/>
      <c r="E408" s="415"/>
      <c r="F408" s="415"/>
      <c r="G408" s="412" t="s">
        <v>52</v>
      </c>
      <c r="H408" s="412"/>
      <c r="I408" s="412"/>
      <c r="J408" s="412"/>
      <c r="K408" s="412"/>
      <c r="L408" s="412"/>
      <c r="M408" s="412"/>
      <c r="N408" s="413"/>
    </row>
    <row r="409" spans="1:14" ht="39.950000000000003" customHeight="1" x14ac:dyDescent="0.4">
      <c r="A409" s="410" t="s">
        <v>25</v>
      </c>
      <c r="B409" s="411"/>
      <c r="C409" s="411"/>
      <c r="D409" s="411"/>
      <c r="E409" s="411"/>
      <c r="F409" s="411"/>
      <c r="G409" s="412" t="s">
        <v>52</v>
      </c>
      <c r="H409" s="412"/>
      <c r="I409" s="412"/>
      <c r="J409" s="412"/>
      <c r="K409" s="412"/>
      <c r="L409" s="412"/>
      <c r="M409" s="412"/>
      <c r="N409" s="413"/>
    </row>
    <row r="410" spans="1:14" ht="39.950000000000003" customHeight="1" x14ac:dyDescent="0.4">
      <c r="A410" s="410" t="s">
        <v>26</v>
      </c>
      <c r="B410" s="411"/>
      <c r="C410" s="411"/>
      <c r="D410" s="411"/>
      <c r="E410" s="411"/>
      <c r="F410" s="411"/>
      <c r="G410" s="412" t="s">
        <v>52</v>
      </c>
      <c r="H410" s="412"/>
      <c r="I410" s="412"/>
      <c r="J410" s="412"/>
      <c r="K410" s="412"/>
      <c r="L410" s="412"/>
      <c r="M410" s="412"/>
      <c r="N410" s="413"/>
    </row>
    <row r="411" spans="1:14" ht="39.950000000000003" customHeight="1" x14ac:dyDescent="0.4">
      <c r="A411" s="414" t="s">
        <v>164</v>
      </c>
      <c r="B411" s="415"/>
      <c r="C411" s="412" t="s">
        <v>178</v>
      </c>
      <c r="D411" s="412"/>
      <c r="E411" s="412"/>
      <c r="F411" s="412"/>
      <c r="G411" s="412"/>
      <c r="H411" s="412"/>
      <c r="I411" s="412"/>
      <c r="J411" s="412"/>
      <c r="K411" s="412"/>
      <c r="L411" s="412"/>
      <c r="M411" s="412"/>
      <c r="N411" s="413"/>
    </row>
    <row r="412" spans="1:14" ht="39.950000000000003" customHeight="1" x14ac:dyDescent="0.4">
      <c r="A412" s="414" t="s">
        <v>29</v>
      </c>
      <c r="B412" s="415"/>
      <c r="C412" s="412" t="s">
        <v>174</v>
      </c>
      <c r="D412" s="412"/>
      <c r="E412" s="412"/>
      <c r="F412" s="412"/>
      <c r="G412" s="412"/>
      <c r="H412" s="412"/>
      <c r="I412" s="412"/>
      <c r="J412" s="412"/>
      <c r="K412" s="412"/>
      <c r="L412" s="412"/>
      <c r="M412" s="412"/>
      <c r="N412" s="413"/>
    </row>
    <row r="413" spans="1:14" ht="39.950000000000003" customHeight="1" x14ac:dyDescent="0.3">
      <c r="A413" s="418" t="s">
        <v>30</v>
      </c>
      <c r="B413" s="419"/>
      <c r="C413" s="419"/>
      <c r="D413" s="419"/>
      <c r="E413" s="419"/>
      <c r="F413" s="445"/>
      <c r="G413" s="412"/>
      <c r="H413" s="412"/>
      <c r="I413" s="419" t="s">
        <v>165</v>
      </c>
      <c r="J413" s="419"/>
      <c r="K413" s="419"/>
      <c r="L413" s="419"/>
      <c r="M413" s="419"/>
      <c r="N413" s="423"/>
    </row>
    <row r="414" spans="1:14" ht="39.950000000000003" customHeight="1" x14ac:dyDescent="0.3">
      <c r="A414" s="418"/>
      <c r="B414" s="419"/>
      <c r="C414" s="419"/>
      <c r="D414" s="419"/>
      <c r="E414" s="419"/>
      <c r="F414" s="412"/>
      <c r="G414" s="412"/>
      <c r="H414" s="412"/>
      <c r="I414" s="419"/>
      <c r="J414" s="419"/>
      <c r="K414" s="419"/>
      <c r="L414" s="419"/>
      <c r="M414" s="419"/>
      <c r="N414" s="423"/>
    </row>
    <row r="415" spans="1:14" ht="39.950000000000003" customHeight="1" x14ac:dyDescent="0.3">
      <c r="A415" s="418"/>
      <c r="B415" s="419"/>
      <c r="C415" s="419"/>
      <c r="D415" s="419"/>
      <c r="E415" s="419"/>
      <c r="F415" s="412"/>
      <c r="G415" s="412"/>
      <c r="H415" s="412"/>
      <c r="I415" s="419"/>
      <c r="J415" s="419"/>
      <c r="K415" s="419"/>
      <c r="L415" s="419"/>
      <c r="M415" s="419"/>
      <c r="N415" s="423"/>
    </row>
    <row r="416" spans="1:14" ht="39.950000000000003" customHeight="1" thickBot="1" x14ac:dyDescent="0.35">
      <c r="A416" s="420"/>
      <c r="B416" s="421"/>
      <c r="C416" s="421"/>
      <c r="D416" s="421"/>
      <c r="E416" s="421"/>
      <c r="F416" s="452"/>
      <c r="G416" s="452"/>
      <c r="H416" s="452"/>
      <c r="I416" s="421"/>
      <c r="J416" s="421"/>
      <c r="K416" s="421"/>
      <c r="L416" s="421"/>
      <c r="M416" s="421"/>
      <c r="N416" s="424"/>
    </row>
    <row r="417" spans="1:14" ht="39.950000000000003" customHeight="1" x14ac:dyDescent="0.4">
      <c r="A417" s="284"/>
      <c r="B417" s="426" t="s">
        <v>49</v>
      </c>
      <c r="C417" s="427"/>
      <c r="D417" s="427"/>
      <c r="E417" s="427"/>
      <c r="F417" s="427"/>
      <c r="G417" s="427"/>
      <c r="H417" s="427"/>
      <c r="I417" s="257"/>
      <c r="J417" s="257"/>
      <c r="K417" s="257"/>
      <c r="L417" s="257"/>
      <c r="M417" s="257"/>
      <c r="N417" s="258"/>
    </row>
    <row r="418" spans="1:14" ht="39.950000000000003" customHeight="1" x14ac:dyDescent="0.4">
      <c r="A418" s="255"/>
      <c r="B418" s="256" t="s">
        <v>166</v>
      </c>
      <c r="C418" s="256"/>
      <c r="D418" s="419" t="s">
        <v>21</v>
      </c>
      <c r="E418" s="419"/>
      <c r="F418" s="259"/>
      <c r="G418" s="259"/>
      <c r="H418" s="227" t="s">
        <v>21</v>
      </c>
      <c r="I418" s="260" t="s">
        <v>51</v>
      </c>
      <c r="J418" s="261"/>
      <c r="K418" s="260" t="s">
        <v>21</v>
      </c>
      <c r="L418" s="260"/>
      <c r="M418" s="260"/>
      <c r="N418" s="262"/>
    </row>
    <row r="419" spans="1:14" ht="39.950000000000003" customHeight="1" x14ac:dyDescent="0.35">
      <c r="A419" s="255"/>
      <c r="B419" s="263" t="s">
        <v>33</v>
      </c>
      <c r="C419" s="263"/>
      <c r="D419" s="425" t="s">
        <v>37</v>
      </c>
      <c r="E419" s="425"/>
      <c r="F419" s="259"/>
      <c r="G419" s="259"/>
      <c r="H419" s="259" t="s">
        <v>42</v>
      </c>
      <c r="I419" s="425">
        <v>3</v>
      </c>
      <c r="J419" s="425"/>
      <c r="K419" s="259" t="s">
        <v>52</v>
      </c>
      <c r="L419" s="264"/>
      <c r="M419" s="264"/>
      <c r="N419" s="262"/>
    </row>
    <row r="420" spans="1:14" ht="39.950000000000003" customHeight="1" x14ac:dyDescent="0.35">
      <c r="A420" s="255"/>
      <c r="B420" s="263" t="s">
        <v>34</v>
      </c>
      <c r="C420" s="263"/>
      <c r="D420" s="425" t="s">
        <v>38</v>
      </c>
      <c r="E420" s="425"/>
      <c r="F420" s="259"/>
      <c r="G420" s="259"/>
      <c r="H420" s="259" t="s">
        <v>44</v>
      </c>
      <c r="I420" s="425">
        <v>2</v>
      </c>
      <c r="J420" s="425"/>
      <c r="K420" s="259" t="s">
        <v>53</v>
      </c>
      <c r="L420" s="264"/>
      <c r="M420" s="264"/>
      <c r="N420" s="262"/>
    </row>
    <row r="421" spans="1:14" ht="39.950000000000003" customHeight="1" x14ac:dyDescent="0.35">
      <c r="A421" s="255"/>
      <c r="B421" s="263" t="s">
        <v>35</v>
      </c>
      <c r="C421" s="263"/>
      <c r="D421" s="425" t="s">
        <v>39</v>
      </c>
      <c r="E421" s="425"/>
      <c r="F421" s="259"/>
      <c r="G421" s="259"/>
      <c r="H421" s="259" t="s">
        <v>46</v>
      </c>
      <c r="I421" s="425">
        <v>1</v>
      </c>
      <c r="J421" s="425"/>
      <c r="K421" s="259" t="s">
        <v>54</v>
      </c>
      <c r="L421" s="264"/>
      <c r="M421" s="264"/>
      <c r="N421" s="262"/>
    </row>
    <row r="422" spans="1:14" ht="39.950000000000003" customHeight="1" x14ac:dyDescent="0.35">
      <c r="A422" s="255"/>
      <c r="B422" s="263" t="s">
        <v>36</v>
      </c>
      <c r="C422" s="263"/>
      <c r="D422" s="425" t="s">
        <v>40</v>
      </c>
      <c r="E422" s="425"/>
      <c r="F422" s="259"/>
      <c r="G422" s="259"/>
      <c r="H422" s="259" t="s">
        <v>48</v>
      </c>
      <c r="I422" s="265"/>
      <c r="J422" s="265"/>
      <c r="K422" s="265"/>
      <c r="L422" s="265"/>
      <c r="M422" s="265"/>
      <c r="N422" s="266"/>
    </row>
    <row r="424" spans="1:14" ht="39.950000000000003" customHeight="1" thickBot="1" x14ac:dyDescent="0.45">
      <c r="A424" s="295"/>
      <c r="B424" s="451" t="s">
        <v>0</v>
      </c>
      <c r="C424" s="451"/>
      <c r="D424" s="451"/>
      <c r="E424" s="451"/>
      <c r="F424" s="451"/>
      <c r="G424" s="451"/>
      <c r="H424" s="451"/>
      <c r="I424" s="451" t="s">
        <v>1</v>
      </c>
      <c r="J424" s="451"/>
      <c r="K424" s="451"/>
      <c r="L424" s="451"/>
      <c r="M424" s="451"/>
      <c r="N424" s="451"/>
    </row>
    <row r="425" spans="1:14" ht="39.950000000000003" customHeight="1" x14ac:dyDescent="0.4">
      <c r="A425" s="453" t="s">
        <v>155</v>
      </c>
      <c r="B425" s="439"/>
      <c r="C425" s="439"/>
      <c r="D425" s="439"/>
      <c r="E425" s="439"/>
      <c r="F425" s="439"/>
      <c r="G425" s="439"/>
      <c r="H425" s="439"/>
      <c r="I425" s="439"/>
      <c r="J425" s="439"/>
      <c r="K425" s="439"/>
      <c r="L425" s="439"/>
      <c r="M425" s="439"/>
      <c r="N425" s="440"/>
    </row>
    <row r="426" spans="1:14" ht="39.950000000000003" customHeight="1" x14ac:dyDescent="0.4">
      <c r="A426" s="441" t="s">
        <v>156</v>
      </c>
      <c r="B426" s="442"/>
      <c r="C426" s="442"/>
      <c r="D426" s="442"/>
      <c r="E426" s="442"/>
      <c r="F426" s="412">
        <v>6005510660</v>
      </c>
      <c r="G426" s="412"/>
      <c r="H426" s="412"/>
      <c r="I426" s="231"/>
      <c r="J426" s="231"/>
      <c r="K426" s="231"/>
      <c r="L426" s="231"/>
      <c r="M426" s="231"/>
      <c r="N426" s="286"/>
    </row>
    <row r="427" spans="1:14" ht="39.950000000000003" customHeight="1" x14ac:dyDescent="0.4">
      <c r="A427" s="418" t="s">
        <v>86</v>
      </c>
      <c r="B427" s="419"/>
      <c r="C427" s="419"/>
      <c r="D427" s="419"/>
      <c r="E427" s="419"/>
      <c r="F427" s="419"/>
      <c r="G427" s="419"/>
      <c r="H427" s="419"/>
      <c r="I427" s="419"/>
      <c r="J427" s="419"/>
      <c r="K427" s="419"/>
      <c r="L427" s="419"/>
      <c r="M427" s="419"/>
      <c r="N427" s="423"/>
    </row>
    <row r="428" spans="1:14" ht="39.950000000000003" customHeight="1" x14ac:dyDescent="0.4">
      <c r="A428" s="414" t="s">
        <v>157</v>
      </c>
      <c r="B428" s="415"/>
      <c r="C428" s="415"/>
      <c r="D428" s="415"/>
      <c r="E428" s="415"/>
      <c r="F428" s="415"/>
      <c r="G428" s="415"/>
      <c r="H428" s="415"/>
      <c r="I428" s="415"/>
      <c r="J428" s="415"/>
      <c r="K428" s="415"/>
      <c r="L428" s="415"/>
      <c r="M428" s="415"/>
      <c r="N428" s="438"/>
    </row>
    <row r="429" spans="1:14" ht="39.950000000000003" customHeight="1" x14ac:dyDescent="0.4">
      <c r="A429" s="410" t="s">
        <v>6</v>
      </c>
      <c r="B429" s="411"/>
      <c r="C429" s="411"/>
      <c r="D429" s="411"/>
      <c r="E429" s="419" t="s">
        <v>127</v>
      </c>
      <c r="F429" s="419"/>
      <c r="G429" s="419"/>
      <c r="H429" s="419"/>
      <c r="I429" s="412">
        <v>10</v>
      </c>
      <c r="J429" s="412"/>
      <c r="K429" s="412"/>
      <c r="L429" s="412"/>
      <c r="M429" s="412"/>
      <c r="N429" s="413"/>
    </row>
    <row r="430" spans="1:14" ht="39.950000000000003" customHeight="1" x14ac:dyDescent="0.4">
      <c r="A430" s="410" t="s">
        <v>8</v>
      </c>
      <c r="B430" s="411"/>
      <c r="C430" s="411"/>
      <c r="D430" s="411"/>
      <c r="E430" s="419" t="s">
        <v>152</v>
      </c>
      <c r="F430" s="419"/>
      <c r="G430" s="419"/>
      <c r="H430" s="419"/>
      <c r="I430" s="416"/>
      <c r="J430" s="416"/>
      <c r="K430" s="416"/>
      <c r="L430" s="416"/>
      <c r="M430" s="416"/>
      <c r="N430" s="417"/>
    </row>
    <row r="431" spans="1:14" ht="39.950000000000003" customHeight="1" x14ac:dyDescent="0.4">
      <c r="A431" s="410" t="s">
        <v>10</v>
      </c>
      <c r="B431" s="411"/>
      <c r="C431" s="411"/>
      <c r="D431" s="411"/>
      <c r="E431" s="443" t="s">
        <v>177</v>
      </c>
      <c r="F431" s="443"/>
      <c r="G431" s="443"/>
      <c r="H431" s="443"/>
      <c r="I431" s="416"/>
      <c r="J431" s="416"/>
      <c r="K431" s="416"/>
      <c r="L431" s="416"/>
      <c r="M431" s="416"/>
      <c r="N431" s="417"/>
    </row>
    <row r="432" spans="1:14" ht="39.950000000000003" customHeight="1" x14ac:dyDescent="0.4">
      <c r="A432" s="410" t="s">
        <v>12</v>
      </c>
      <c r="B432" s="411"/>
      <c r="C432" s="411"/>
      <c r="D432" s="411"/>
      <c r="E432" s="428" t="s">
        <v>190</v>
      </c>
      <c r="F432" s="428"/>
      <c r="G432" s="428"/>
      <c r="H432" s="428"/>
      <c r="I432" s="416"/>
      <c r="J432" s="416"/>
      <c r="K432" s="416"/>
      <c r="L432" s="416"/>
      <c r="M432" s="416"/>
      <c r="N432" s="417"/>
    </row>
    <row r="433" spans="1:14" ht="39.950000000000003" customHeight="1" x14ac:dyDescent="0.4">
      <c r="A433" s="418" t="s">
        <v>15</v>
      </c>
      <c r="B433" s="419"/>
      <c r="C433" s="419"/>
      <c r="D433" s="419"/>
      <c r="E433" s="419"/>
      <c r="F433" s="419"/>
      <c r="G433" s="419"/>
      <c r="H433" s="419"/>
      <c r="I433" s="419"/>
      <c r="J433" s="419"/>
      <c r="K433" s="419"/>
      <c r="L433" s="419"/>
      <c r="M433" s="419"/>
      <c r="N433" s="423"/>
    </row>
    <row r="434" spans="1:14" ht="39.950000000000003" customHeight="1" x14ac:dyDescent="0.3">
      <c r="A434" s="444" t="s">
        <v>158</v>
      </c>
      <c r="B434" s="428" t="s">
        <v>159</v>
      </c>
      <c r="C434" s="428"/>
      <c r="D434" s="428" t="s">
        <v>160</v>
      </c>
      <c r="E434" s="428"/>
      <c r="F434" s="429" t="s">
        <v>62</v>
      </c>
      <c r="G434" s="429"/>
      <c r="H434" s="429"/>
      <c r="I434" s="430" t="s">
        <v>161</v>
      </c>
      <c r="J434" s="430"/>
      <c r="K434" s="430"/>
      <c r="L434" s="237"/>
      <c r="M434" s="237"/>
      <c r="N434" s="290" t="s">
        <v>21</v>
      </c>
    </row>
    <row r="435" spans="1:14" ht="69" customHeight="1" x14ac:dyDescent="0.3">
      <c r="A435" s="444"/>
      <c r="B435" s="428"/>
      <c r="C435" s="428"/>
      <c r="D435" s="236" t="s">
        <v>59</v>
      </c>
      <c r="E435" s="236" t="s">
        <v>60</v>
      </c>
      <c r="F435" s="238" t="s">
        <v>59</v>
      </c>
      <c r="G435" s="238" t="s">
        <v>60</v>
      </c>
      <c r="H435" s="236" t="s">
        <v>162</v>
      </c>
      <c r="I435" s="238" t="s">
        <v>59</v>
      </c>
      <c r="J435" s="238" t="s">
        <v>60</v>
      </c>
      <c r="K435" s="236" t="s">
        <v>65</v>
      </c>
      <c r="L435" s="236" t="s">
        <v>161</v>
      </c>
      <c r="M435" s="236" t="s">
        <v>163</v>
      </c>
      <c r="N435" s="291" t="s">
        <v>24</v>
      </c>
    </row>
    <row r="436" spans="1:14" ht="39.950000000000003" customHeight="1" x14ac:dyDescent="0.35">
      <c r="A436" s="289"/>
      <c r="B436" s="235"/>
      <c r="C436" s="235"/>
      <c r="D436" s="236"/>
      <c r="E436" s="236"/>
      <c r="F436" s="238"/>
      <c r="G436" s="238"/>
      <c r="H436" s="236">
        <v>50</v>
      </c>
      <c r="I436" s="238"/>
      <c r="J436" s="238"/>
      <c r="K436" s="239">
        <v>100</v>
      </c>
      <c r="L436" s="240">
        <v>0.5</v>
      </c>
      <c r="M436" s="240">
        <v>1</v>
      </c>
      <c r="N436" s="291"/>
    </row>
    <row r="437" spans="1:14" ht="39.950000000000003" customHeight="1" x14ac:dyDescent="0.3">
      <c r="A437" s="431">
        <v>301</v>
      </c>
      <c r="B437" s="432" t="s">
        <v>17</v>
      </c>
      <c r="C437" s="235" t="s">
        <v>75</v>
      </c>
      <c r="D437" s="230">
        <v>20</v>
      </c>
      <c r="E437" s="242">
        <v>8.5</v>
      </c>
      <c r="F437" s="230">
        <v>30</v>
      </c>
      <c r="G437" s="243">
        <v>10.130000000000001</v>
      </c>
      <c r="H437" s="230">
        <f>SUM(E437,G437)</f>
        <v>18.630000000000003</v>
      </c>
      <c r="I437" s="230">
        <v>80</v>
      </c>
      <c r="J437" s="244">
        <v>39</v>
      </c>
      <c r="K437" s="245">
        <f>SUM(J437,J438)</f>
        <v>59</v>
      </c>
      <c r="L437" s="245">
        <f>K437/2</f>
        <v>29.5</v>
      </c>
      <c r="M437" s="245">
        <f>(H437+L437)</f>
        <v>48.13</v>
      </c>
      <c r="N437" s="246" t="str">
        <f t="shared" ref="N437:N445" si="135">IF(M437&gt;=91,"A1",IF(M437&gt;=81,"A2",IF(M437&gt;=71,"B1",IF(M437&gt;=61,"B2",IF(M437&gt;=51,"C1",IF(M437&gt;=41,"C2",IF(M437&gt;=33,"D","E")))))))</f>
        <v>C2</v>
      </c>
    </row>
    <row r="438" spans="1:14" ht="39.950000000000003" customHeight="1" x14ac:dyDescent="0.3">
      <c r="A438" s="431"/>
      <c r="B438" s="432"/>
      <c r="C438" s="235" t="s">
        <v>76</v>
      </c>
      <c r="D438" s="230"/>
      <c r="E438" s="230"/>
      <c r="F438" s="230"/>
      <c r="G438" s="230"/>
      <c r="H438" s="230"/>
      <c r="I438" s="230">
        <v>20</v>
      </c>
      <c r="J438" s="244">
        <v>20</v>
      </c>
      <c r="K438" s="245"/>
      <c r="L438" s="245"/>
      <c r="M438" s="245"/>
      <c r="N438" s="246"/>
    </row>
    <row r="439" spans="1:14" ht="39.950000000000003" customHeight="1" x14ac:dyDescent="0.3">
      <c r="A439" s="433" t="s">
        <v>187</v>
      </c>
      <c r="B439" s="434" t="s">
        <v>148</v>
      </c>
      <c r="C439" s="235" t="s">
        <v>75</v>
      </c>
      <c r="D439" s="230">
        <v>20</v>
      </c>
      <c r="E439" s="250">
        <v>11</v>
      </c>
      <c r="F439" s="249">
        <v>30</v>
      </c>
      <c r="G439" s="248">
        <v>10.3</v>
      </c>
      <c r="H439" s="230">
        <f t="shared" ref="H439" si="136">SUM(E439,G439)</f>
        <v>21.3</v>
      </c>
      <c r="I439" s="230">
        <v>80</v>
      </c>
      <c r="J439" s="244">
        <v>33</v>
      </c>
      <c r="K439" s="245">
        <f t="shared" ref="K439" si="137">SUM(J439,J440)</f>
        <v>50</v>
      </c>
      <c r="L439" s="245">
        <f t="shared" ref="L439" si="138">K439/2</f>
        <v>25</v>
      </c>
      <c r="M439" s="245">
        <f t="shared" ref="M439" si="139">(H439+L439)</f>
        <v>46.3</v>
      </c>
      <c r="N439" s="246" t="str">
        <f t="shared" si="135"/>
        <v>C2</v>
      </c>
    </row>
    <row r="440" spans="1:14" ht="39.950000000000003" customHeight="1" x14ac:dyDescent="0.3">
      <c r="A440" s="433"/>
      <c r="B440" s="434"/>
      <c r="C440" s="235" t="s">
        <v>76</v>
      </c>
      <c r="D440" s="230"/>
      <c r="E440" s="249"/>
      <c r="F440" s="249"/>
      <c r="G440" s="249"/>
      <c r="H440" s="230"/>
      <c r="I440" s="230">
        <v>20</v>
      </c>
      <c r="J440" s="244">
        <v>17</v>
      </c>
      <c r="K440" s="245"/>
      <c r="L440" s="245"/>
      <c r="M440" s="245"/>
      <c r="N440" s="246"/>
    </row>
    <row r="441" spans="1:14" ht="39.950000000000003" customHeight="1" x14ac:dyDescent="0.3">
      <c r="A441" s="433" t="s">
        <v>154</v>
      </c>
      <c r="B441" s="434" t="s">
        <v>83</v>
      </c>
      <c r="C441" s="235" t="s">
        <v>75</v>
      </c>
      <c r="D441" s="230">
        <v>20</v>
      </c>
      <c r="E441" s="250">
        <v>12</v>
      </c>
      <c r="F441" s="249">
        <v>30</v>
      </c>
      <c r="G441" s="248">
        <v>10.31</v>
      </c>
      <c r="H441" s="230">
        <f t="shared" ref="H441" si="140">SUM(E441,G441)</f>
        <v>22.310000000000002</v>
      </c>
      <c r="I441" s="230">
        <v>80</v>
      </c>
      <c r="J441" s="244">
        <v>27</v>
      </c>
      <c r="K441" s="245">
        <f t="shared" ref="K441" si="141">SUM(J441,J442)</f>
        <v>44</v>
      </c>
      <c r="L441" s="245">
        <f t="shared" ref="L441" si="142">K441/2</f>
        <v>22</v>
      </c>
      <c r="M441" s="245">
        <f t="shared" ref="M441" si="143">(H441+L441)</f>
        <v>44.31</v>
      </c>
      <c r="N441" s="246" t="str">
        <f t="shared" si="135"/>
        <v>C2</v>
      </c>
    </row>
    <row r="442" spans="1:14" ht="39.950000000000003" customHeight="1" x14ac:dyDescent="0.3">
      <c r="A442" s="433"/>
      <c r="B442" s="434"/>
      <c r="C442" s="235" t="s">
        <v>76</v>
      </c>
      <c r="D442" s="230"/>
      <c r="E442" s="249"/>
      <c r="F442" s="249"/>
      <c r="G442" s="249"/>
      <c r="H442" s="230"/>
      <c r="I442" s="230">
        <v>20</v>
      </c>
      <c r="J442" s="244">
        <v>17</v>
      </c>
      <c r="K442" s="245"/>
      <c r="L442" s="245"/>
      <c r="M442" s="245"/>
      <c r="N442" s="246"/>
    </row>
    <row r="443" spans="1:14" ht="39.950000000000003" customHeight="1" x14ac:dyDescent="0.3">
      <c r="A443" s="433" t="s">
        <v>169</v>
      </c>
      <c r="B443" s="434" t="s">
        <v>79</v>
      </c>
      <c r="C443" s="235" t="s">
        <v>75</v>
      </c>
      <c r="D443" s="230">
        <v>20</v>
      </c>
      <c r="E443" s="250">
        <v>9</v>
      </c>
      <c r="F443" s="249">
        <v>30</v>
      </c>
      <c r="G443" s="248">
        <v>9.375</v>
      </c>
      <c r="H443" s="230">
        <f t="shared" ref="H443" si="144">SUM(E443,G443)</f>
        <v>18.375</v>
      </c>
      <c r="I443" s="230">
        <v>80</v>
      </c>
      <c r="J443" s="244">
        <v>23</v>
      </c>
      <c r="K443" s="245">
        <f t="shared" ref="K443" si="145">SUM(J443,J444)</f>
        <v>39</v>
      </c>
      <c r="L443" s="245">
        <f t="shared" ref="L443" si="146">K443/2</f>
        <v>19.5</v>
      </c>
      <c r="M443" s="245">
        <f t="shared" ref="M443" si="147">(H443+L443)</f>
        <v>37.875</v>
      </c>
      <c r="N443" s="246" t="str">
        <f t="shared" si="135"/>
        <v>D</v>
      </c>
    </row>
    <row r="444" spans="1:14" ht="39.950000000000003" customHeight="1" x14ac:dyDescent="0.3">
      <c r="A444" s="433"/>
      <c r="B444" s="434"/>
      <c r="C444" s="235" t="s">
        <v>76</v>
      </c>
      <c r="D444" s="230"/>
      <c r="E444" s="249"/>
      <c r="F444" s="249"/>
      <c r="G444" s="249"/>
      <c r="H444" s="230"/>
      <c r="I444" s="230">
        <v>20</v>
      </c>
      <c r="J444" s="244">
        <v>16</v>
      </c>
      <c r="K444" s="245"/>
      <c r="L444" s="245"/>
      <c r="M444" s="245"/>
      <c r="N444" s="246"/>
    </row>
    <row r="445" spans="1:14" ht="39.950000000000003" customHeight="1" x14ac:dyDescent="0.3">
      <c r="A445" s="433" t="s">
        <v>68</v>
      </c>
      <c r="B445" s="432" t="s">
        <v>66</v>
      </c>
      <c r="C445" s="235" t="s">
        <v>75</v>
      </c>
      <c r="D445" s="230">
        <v>20</v>
      </c>
      <c r="E445" s="250">
        <v>9.5</v>
      </c>
      <c r="F445" s="249">
        <v>30</v>
      </c>
      <c r="G445" s="248">
        <v>11.57</v>
      </c>
      <c r="H445" s="230">
        <f t="shared" ref="H445" si="148">SUM(E445,G445)</f>
        <v>21.07</v>
      </c>
      <c r="I445" s="230">
        <v>70</v>
      </c>
      <c r="J445" s="244">
        <v>41</v>
      </c>
      <c r="K445" s="245">
        <f>SUM(J445,J446)</f>
        <v>71</v>
      </c>
      <c r="L445" s="245">
        <f t="shared" ref="L445" si="149">K445/2</f>
        <v>35.5</v>
      </c>
      <c r="M445" s="245">
        <f t="shared" ref="M445" si="150">(H445+L445)</f>
        <v>56.57</v>
      </c>
      <c r="N445" s="246" t="str">
        <f t="shared" si="135"/>
        <v>C1</v>
      </c>
    </row>
    <row r="446" spans="1:14" ht="39.950000000000003" customHeight="1" x14ac:dyDescent="0.3">
      <c r="A446" s="433"/>
      <c r="B446" s="432"/>
      <c r="C446" s="235" t="s">
        <v>76</v>
      </c>
      <c r="D446" s="230"/>
      <c r="E446" s="230"/>
      <c r="F446" s="230"/>
      <c r="G446" s="230"/>
      <c r="H446" s="230"/>
      <c r="I446" s="230">
        <v>30</v>
      </c>
      <c r="J446" s="244">
        <v>30</v>
      </c>
      <c r="K446" s="245"/>
      <c r="L446" s="245"/>
      <c r="M446" s="245"/>
      <c r="N446" s="293"/>
    </row>
    <row r="447" spans="1:14" ht="39.950000000000003" customHeight="1" x14ac:dyDescent="0.35">
      <c r="A447" s="292" t="s">
        <v>168</v>
      </c>
      <c r="B447" s="241" t="s">
        <v>167</v>
      </c>
      <c r="C447" s="235"/>
      <c r="D447" s="230">
        <v>40</v>
      </c>
      <c r="E447" s="230">
        <v>32</v>
      </c>
      <c r="F447" s="230"/>
      <c r="G447" s="230"/>
      <c r="H447" s="230"/>
      <c r="I447" s="230">
        <v>60</v>
      </c>
      <c r="J447" s="244">
        <v>59.5</v>
      </c>
      <c r="K447" s="245"/>
      <c r="L447" s="245"/>
      <c r="M447" s="245"/>
      <c r="N447" s="293"/>
    </row>
    <row r="448" spans="1:14" ht="39.950000000000003" customHeight="1" x14ac:dyDescent="0.35">
      <c r="A448" s="292"/>
      <c r="B448" s="241"/>
      <c r="C448" s="235"/>
      <c r="D448" s="230"/>
      <c r="E448" s="230"/>
      <c r="F448" s="230"/>
      <c r="G448" s="230"/>
      <c r="H448" s="230"/>
      <c r="I448" s="230"/>
      <c r="J448" s="244"/>
      <c r="K448" s="245"/>
      <c r="L448" s="245"/>
      <c r="M448" s="245"/>
      <c r="N448" s="293"/>
    </row>
    <row r="449" spans="1:14" ht="39.950000000000003" customHeight="1" x14ac:dyDescent="0.4">
      <c r="A449" s="414" t="s">
        <v>57</v>
      </c>
      <c r="B449" s="415"/>
      <c r="C449" s="228">
        <f>(M437+M439+M441+M443+M445)</f>
        <v>233.185</v>
      </c>
      <c r="D449" s="419" t="s">
        <v>19</v>
      </c>
      <c r="E449" s="419"/>
      <c r="F449" s="419"/>
      <c r="G449" s="416">
        <f>(C449/500)*100</f>
        <v>46.637</v>
      </c>
      <c r="H449" s="416"/>
      <c r="I449" s="230"/>
      <c r="J449" s="244"/>
      <c r="K449" s="252"/>
      <c r="L449" s="252"/>
      <c r="M449" s="252"/>
      <c r="N449" s="294"/>
    </row>
    <row r="450" spans="1:14" ht="39.950000000000003" customHeight="1" x14ac:dyDescent="0.4">
      <c r="A450" s="287"/>
      <c r="B450" s="233"/>
      <c r="C450" s="228"/>
      <c r="D450" s="227"/>
      <c r="E450" s="227"/>
      <c r="F450" s="227"/>
      <c r="G450" s="228"/>
      <c r="H450" s="228"/>
      <c r="I450" s="230"/>
      <c r="J450" s="244"/>
      <c r="K450" s="252"/>
      <c r="L450" s="252"/>
      <c r="M450" s="252"/>
      <c r="N450" s="294"/>
    </row>
    <row r="451" spans="1:14" ht="39.950000000000003" customHeight="1" x14ac:dyDescent="0.4">
      <c r="A451" s="287"/>
      <c r="B451" s="233"/>
      <c r="C451" s="228"/>
      <c r="D451" s="227"/>
      <c r="E451" s="227"/>
      <c r="F451" s="227"/>
      <c r="G451" s="228"/>
      <c r="H451" s="228"/>
      <c r="I451" s="230"/>
      <c r="J451" s="230"/>
      <c r="K451" s="254"/>
      <c r="L451" s="254"/>
      <c r="M451" s="254"/>
      <c r="N451" s="288"/>
    </row>
    <row r="452" spans="1:14" ht="39.950000000000003" customHeight="1" x14ac:dyDescent="0.35">
      <c r="A452" s="435" t="s">
        <v>71</v>
      </c>
      <c r="B452" s="436"/>
      <c r="C452" s="436"/>
      <c r="D452" s="436"/>
      <c r="E452" s="436"/>
      <c r="F452" s="436"/>
      <c r="G452" s="436"/>
      <c r="H452" s="436"/>
      <c r="I452" s="436"/>
      <c r="J452" s="436"/>
      <c r="K452" s="436"/>
      <c r="L452" s="436"/>
      <c r="M452" s="436"/>
      <c r="N452" s="437"/>
    </row>
    <row r="453" spans="1:14" ht="39.950000000000003" customHeight="1" x14ac:dyDescent="0.4">
      <c r="A453" s="418" t="s">
        <v>72</v>
      </c>
      <c r="B453" s="419"/>
      <c r="C453" s="419"/>
      <c r="D453" s="419"/>
      <c r="E453" s="419"/>
      <c r="F453" s="419"/>
      <c r="G453" s="419"/>
      <c r="H453" s="419"/>
      <c r="I453" s="419"/>
      <c r="J453" s="419"/>
      <c r="K453" s="419"/>
      <c r="L453" s="419"/>
      <c r="M453" s="419"/>
      <c r="N453" s="423"/>
    </row>
    <row r="454" spans="1:14" ht="39.950000000000003" customHeight="1" x14ac:dyDescent="0.4">
      <c r="A454" s="418" t="s">
        <v>20</v>
      </c>
      <c r="B454" s="419"/>
      <c r="C454" s="419"/>
      <c r="D454" s="419"/>
      <c r="E454" s="419"/>
      <c r="F454" s="419"/>
      <c r="G454" s="419" t="s">
        <v>21</v>
      </c>
      <c r="H454" s="419"/>
      <c r="I454" s="419"/>
      <c r="J454" s="419"/>
      <c r="K454" s="419"/>
      <c r="L454" s="419"/>
      <c r="M454" s="419"/>
      <c r="N454" s="423"/>
    </row>
    <row r="455" spans="1:14" ht="39.950000000000003" customHeight="1" x14ac:dyDescent="0.4">
      <c r="A455" s="414" t="s">
        <v>73</v>
      </c>
      <c r="B455" s="415"/>
      <c r="C455" s="415"/>
      <c r="D455" s="415"/>
      <c r="E455" s="415"/>
      <c r="F455" s="415"/>
      <c r="G455" s="412" t="s">
        <v>37</v>
      </c>
      <c r="H455" s="412"/>
      <c r="I455" s="412"/>
      <c r="J455" s="412"/>
      <c r="K455" s="412"/>
      <c r="L455" s="412"/>
      <c r="M455" s="412"/>
      <c r="N455" s="413"/>
    </row>
    <row r="456" spans="1:14" ht="39.950000000000003" customHeight="1" x14ac:dyDescent="0.4">
      <c r="A456" s="410" t="s">
        <v>25</v>
      </c>
      <c r="B456" s="411"/>
      <c r="C456" s="411"/>
      <c r="D456" s="411"/>
      <c r="E456" s="411"/>
      <c r="F456" s="411"/>
      <c r="G456" s="412" t="s">
        <v>53</v>
      </c>
      <c r="H456" s="412"/>
      <c r="I456" s="412"/>
      <c r="J456" s="412"/>
      <c r="K456" s="412"/>
      <c r="L456" s="412"/>
      <c r="M456" s="412"/>
      <c r="N456" s="413"/>
    </row>
    <row r="457" spans="1:14" ht="39.950000000000003" customHeight="1" x14ac:dyDescent="0.4">
      <c r="A457" s="410" t="s">
        <v>26</v>
      </c>
      <c r="B457" s="411"/>
      <c r="C457" s="411"/>
      <c r="D457" s="411"/>
      <c r="E457" s="411"/>
      <c r="F457" s="411"/>
      <c r="G457" s="412" t="s">
        <v>52</v>
      </c>
      <c r="H457" s="412"/>
      <c r="I457" s="412"/>
      <c r="J457" s="412"/>
      <c r="K457" s="412"/>
      <c r="L457" s="412"/>
      <c r="M457" s="412"/>
      <c r="N457" s="413"/>
    </row>
    <row r="458" spans="1:14" ht="39.950000000000003" customHeight="1" x14ac:dyDescent="0.4">
      <c r="A458" s="414" t="s">
        <v>164</v>
      </c>
      <c r="B458" s="415"/>
      <c r="C458" s="412" t="s">
        <v>178</v>
      </c>
      <c r="D458" s="412"/>
      <c r="E458" s="412"/>
      <c r="F458" s="412"/>
      <c r="G458" s="412"/>
      <c r="H458" s="412"/>
      <c r="I458" s="412"/>
      <c r="J458" s="412"/>
      <c r="K458" s="412"/>
      <c r="L458" s="412"/>
      <c r="M458" s="412"/>
      <c r="N458" s="413"/>
    </row>
    <row r="459" spans="1:14" ht="39.950000000000003" customHeight="1" x14ac:dyDescent="0.4">
      <c r="A459" s="414" t="s">
        <v>29</v>
      </c>
      <c r="B459" s="415"/>
      <c r="C459" s="412" t="s">
        <v>174</v>
      </c>
      <c r="D459" s="412"/>
      <c r="E459" s="412"/>
      <c r="F459" s="412"/>
      <c r="G459" s="412"/>
      <c r="H459" s="412"/>
      <c r="I459" s="412"/>
      <c r="J459" s="412"/>
      <c r="K459" s="412"/>
      <c r="L459" s="412"/>
      <c r="M459" s="412"/>
      <c r="N459" s="413"/>
    </row>
    <row r="460" spans="1:14" ht="39.950000000000003" customHeight="1" x14ac:dyDescent="0.3">
      <c r="A460" s="418" t="s">
        <v>30</v>
      </c>
      <c r="B460" s="419"/>
      <c r="C460" s="419"/>
      <c r="D460" s="419"/>
      <c r="E460" s="419"/>
      <c r="F460" s="454" t="s">
        <v>179</v>
      </c>
      <c r="G460" s="416"/>
      <c r="H460" s="416"/>
      <c r="I460" s="419" t="s">
        <v>165</v>
      </c>
      <c r="J460" s="419"/>
      <c r="K460" s="419"/>
      <c r="L460" s="419"/>
      <c r="M460" s="419"/>
      <c r="N460" s="423"/>
    </row>
    <row r="461" spans="1:14" ht="39.950000000000003" customHeight="1" x14ac:dyDescent="0.3">
      <c r="A461" s="418"/>
      <c r="B461" s="419"/>
      <c r="C461" s="419"/>
      <c r="D461" s="419"/>
      <c r="E461" s="419"/>
      <c r="F461" s="416"/>
      <c r="G461" s="416"/>
      <c r="H461" s="416"/>
      <c r="I461" s="419"/>
      <c r="J461" s="419"/>
      <c r="K461" s="419"/>
      <c r="L461" s="419"/>
      <c r="M461" s="419"/>
      <c r="N461" s="423"/>
    </row>
    <row r="462" spans="1:14" ht="39.950000000000003" customHeight="1" x14ac:dyDescent="0.3">
      <c r="A462" s="418"/>
      <c r="B462" s="419"/>
      <c r="C462" s="419"/>
      <c r="D462" s="419"/>
      <c r="E462" s="419"/>
      <c r="F462" s="416"/>
      <c r="G462" s="416"/>
      <c r="H462" s="416"/>
      <c r="I462" s="419"/>
      <c r="J462" s="419"/>
      <c r="K462" s="419"/>
      <c r="L462" s="419"/>
      <c r="M462" s="419"/>
      <c r="N462" s="423"/>
    </row>
    <row r="463" spans="1:14" ht="39.950000000000003" customHeight="1" thickBot="1" x14ac:dyDescent="0.35">
      <c r="A463" s="420"/>
      <c r="B463" s="421"/>
      <c r="C463" s="421"/>
      <c r="D463" s="421"/>
      <c r="E463" s="421"/>
      <c r="F463" s="422"/>
      <c r="G463" s="422"/>
      <c r="H463" s="422"/>
      <c r="I463" s="421"/>
      <c r="J463" s="421"/>
      <c r="K463" s="421"/>
      <c r="L463" s="421"/>
      <c r="M463" s="421"/>
      <c r="N463" s="424"/>
    </row>
    <row r="464" spans="1:14" ht="39.950000000000003" customHeight="1" x14ac:dyDescent="0.4">
      <c r="A464" s="284"/>
      <c r="B464" s="426" t="s">
        <v>49</v>
      </c>
      <c r="C464" s="427"/>
      <c r="D464" s="427"/>
      <c r="E464" s="427"/>
      <c r="F464" s="427"/>
      <c r="G464" s="427"/>
      <c r="H464" s="427"/>
      <c r="I464" s="257"/>
      <c r="J464" s="257"/>
      <c r="K464" s="257"/>
      <c r="L464" s="257"/>
      <c r="M464" s="257"/>
      <c r="N464" s="258"/>
    </row>
    <row r="465" spans="1:14" ht="39.950000000000003" customHeight="1" x14ac:dyDescent="0.4">
      <c r="A465" s="255"/>
      <c r="B465" s="256" t="s">
        <v>166</v>
      </c>
      <c r="C465" s="256"/>
      <c r="D465" s="419" t="s">
        <v>21</v>
      </c>
      <c r="E465" s="419"/>
      <c r="F465" s="259"/>
      <c r="G465" s="259"/>
      <c r="H465" s="227" t="s">
        <v>21</v>
      </c>
      <c r="I465" s="260" t="s">
        <v>51</v>
      </c>
      <c r="J465" s="261"/>
      <c r="K465" s="260" t="s">
        <v>21</v>
      </c>
      <c r="L465" s="260"/>
      <c r="M465" s="260"/>
      <c r="N465" s="262"/>
    </row>
    <row r="466" spans="1:14" ht="39.950000000000003" customHeight="1" x14ac:dyDescent="0.35">
      <c r="A466" s="255"/>
      <c r="B466" s="263" t="s">
        <v>33</v>
      </c>
      <c r="C466" s="263"/>
      <c r="D466" s="425" t="s">
        <v>37</v>
      </c>
      <c r="E466" s="425"/>
      <c r="F466" s="259"/>
      <c r="G466" s="259"/>
      <c r="H466" s="259" t="s">
        <v>42</v>
      </c>
      <c r="I466" s="425">
        <v>3</v>
      </c>
      <c r="J466" s="425"/>
      <c r="K466" s="259" t="s">
        <v>52</v>
      </c>
      <c r="L466" s="264"/>
      <c r="M466" s="264"/>
      <c r="N466" s="262"/>
    </row>
    <row r="467" spans="1:14" ht="39.950000000000003" customHeight="1" x14ac:dyDescent="0.35">
      <c r="A467" s="255"/>
      <c r="B467" s="263" t="s">
        <v>34</v>
      </c>
      <c r="C467" s="263"/>
      <c r="D467" s="425" t="s">
        <v>38</v>
      </c>
      <c r="E467" s="425"/>
      <c r="F467" s="259"/>
      <c r="G467" s="259"/>
      <c r="H467" s="259" t="s">
        <v>44</v>
      </c>
      <c r="I467" s="425">
        <v>2</v>
      </c>
      <c r="J467" s="425"/>
      <c r="K467" s="259" t="s">
        <v>53</v>
      </c>
      <c r="L467" s="264"/>
      <c r="M467" s="264"/>
      <c r="N467" s="262"/>
    </row>
    <row r="468" spans="1:14" ht="39.950000000000003" customHeight="1" x14ac:dyDescent="0.35">
      <c r="A468" s="255"/>
      <c r="B468" s="263" t="s">
        <v>35</v>
      </c>
      <c r="C468" s="263"/>
      <c r="D468" s="425" t="s">
        <v>39</v>
      </c>
      <c r="E468" s="425"/>
      <c r="F468" s="259"/>
      <c r="G468" s="259"/>
      <c r="H468" s="259" t="s">
        <v>46</v>
      </c>
      <c r="I468" s="425">
        <v>1</v>
      </c>
      <c r="J468" s="425"/>
      <c r="K468" s="259" t="s">
        <v>54</v>
      </c>
      <c r="L468" s="264"/>
      <c r="M468" s="264"/>
      <c r="N468" s="262"/>
    </row>
    <row r="469" spans="1:14" ht="39.950000000000003" customHeight="1" x14ac:dyDescent="0.35">
      <c r="A469" s="255"/>
      <c r="B469" s="263" t="s">
        <v>36</v>
      </c>
      <c r="C469" s="263"/>
      <c r="D469" s="425" t="s">
        <v>40</v>
      </c>
      <c r="E469" s="425"/>
      <c r="F469" s="259"/>
      <c r="G469" s="259"/>
      <c r="H469" s="259" t="s">
        <v>48</v>
      </c>
      <c r="I469" s="265"/>
      <c r="J469" s="265"/>
      <c r="K469" s="265"/>
      <c r="L469" s="265"/>
      <c r="M469" s="265"/>
      <c r="N469" s="266"/>
    </row>
    <row r="470" spans="1:14" ht="39.950000000000003" customHeight="1" thickBot="1" x14ac:dyDescent="0.4"/>
    <row r="471" spans="1:14" ht="39.950000000000003" customHeight="1" x14ac:dyDescent="0.4">
      <c r="A471" s="285"/>
      <c r="B471" s="439" t="s">
        <v>0</v>
      </c>
      <c r="C471" s="439"/>
      <c r="D471" s="439"/>
      <c r="E471" s="439"/>
      <c r="F471" s="439"/>
      <c r="G471" s="439"/>
      <c r="H471" s="439"/>
      <c r="I471" s="439" t="s">
        <v>1</v>
      </c>
      <c r="J471" s="439"/>
      <c r="K471" s="439"/>
      <c r="L471" s="439"/>
      <c r="M471" s="439"/>
      <c r="N471" s="440"/>
    </row>
    <row r="472" spans="1:14" ht="39.950000000000003" customHeight="1" x14ac:dyDescent="0.4">
      <c r="A472" s="418" t="s">
        <v>155</v>
      </c>
      <c r="B472" s="419"/>
      <c r="C472" s="419"/>
      <c r="D472" s="419"/>
      <c r="E472" s="419"/>
      <c r="F472" s="419"/>
      <c r="G472" s="419"/>
      <c r="H472" s="419"/>
      <c r="I472" s="419"/>
      <c r="J472" s="419"/>
      <c r="K472" s="419"/>
      <c r="L472" s="419"/>
      <c r="M472" s="419"/>
      <c r="N472" s="423"/>
    </row>
    <row r="473" spans="1:14" ht="39.950000000000003" customHeight="1" x14ac:dyDescent="0.4">
      <c r="A473" s="441" t="s">
        <v>156</v>
      </c>
      <c r="B473" s="442"/>
      <c r="C473" s="442"/>
      <c r="D473" s="442"/>
      <c r="E473" s="442"/>
      <c r="F473" s="412">
        <v>6005510660</v>
      </c>
      <c r="G473" s="412"/>
      <c r="H473" s="412"/>
      <c r="I473" s="231"/>
      <c r="J473" s="231"/>
      <c r="K473" s="231"/>
      <c r="L473" s="231"/>
      <c r="M473" s="231"/>
      <c r="N473" s="286"/>
    </row>
    <row r="474" spans="1:14" ht="39.950000000000003" customHeight="1" x14ac:dyDescent="0.4">
      <c r="A474" s="418" t="s">
        <v>86</v>
      </c>
      <c r="B474" s="419"/>
      <c r="C474" s="419"/>
      <c r="D474" s="419"/>
      <c r="E474" s="419"/>
      <c r="F474" s="419"/>
      <c r="G474" s="419"/>
      <c r="H474" s="419"/>
      <c r="I474" s="419"/>
      <c r="J474" s="419"/>
      <c r="K474" s="419"/>
      <c r="L474" s="419"/>
      <c r="M474" s="419"/>
      <c r="N474" s="423"/>
    </row>
    <row r="475" spans="1:14" ht="39.950000000000003" customHeight="1" x14ac:dyDescent="0.4">
      <c r="A475" s="414" t="s">
        <v>157</v>
      </c>
      <c r="B475" s="415"/>
      <c r="C475" s="415"/>
      <c r="D475" s="415"/>
      <c r="E475" s="415"/>
      <c r="F475" s="415"/>
      <c r="G475" s="415"/>
      <c r="H475" s="415"/>
      <c r="I475" s="415"/>
      <c r="J475" s="415"/>
      <c r="K475" s="415"/>
      <c r="L475" s="415"/>
      <c r="M475" s="415"/>
      <c r="N475" s="438"/>
    </row>
    <row r="476" spans="1:14" ht="39.950000000000003" customHeight="1" x14ac:dyDescent="0.4">
      <c r="A476" s="410" t="s">
        <v>6</v>
      </c>
      <c r="B476" s="411"/>
      <c r="C476" s="411"/>
      <c r="D476" s="411"/>
      <c r="E476" s="419" t="s">
        <v>128</v>
      </c>
      <c r="F476" s="419"/>
      <c r="G476" s="419"/>
      <c r="H476" s="419"/>
      <c r="I476" s="412">
        <v>11</v>
      </c>
      <c r="J476" s="412"/>
      <c r="K476" s="412"/>
      <c r="L476" s="412"/>
      <c r="M476" s="412"/>
      <c r="N476" s="413"/>
    </row>
    <row r="477" spans="1:14" ht="39.950000000000003" customHeight="1" x14ac:dyDescent="0.4">
      <c r="A477" s="410" t="s">
        <v>8</v>
      </c>
      <c r="B477" s="411"/>
      <c r="C477" s="411"/>
      <c r="D477" s="411"/>
      <c r="E477" s="419" t="s">
        <v>152</v>
      </c>
      <c r="F477" s="419"/>
      <c r="G477" s="419"/>
      <c r="H477" s="419"/>
      <c r="I477" s="416"/>
      <c r="J477" s="416"/>
      <c r="K477" s="416"/>
      <c r="L477" s="416"/>
      <c r="M477" s="416"/>
      <c r="N477" s="417"/>
    </row>
    <row r="478" spans="1:14" ht="39.950000000000003" customHeight="1" x14ac:dyDescent="0.4">
      <c r="A478" s="410" t="s">
        <v>10</v>
      </c>
      <c r="B478" s="411"/>
      <c r="C478" s="411"/>
      <c r="D478" s="411"/>
      <c r="E478" s="443">
        <v>39329</v>
      </c>
      <c r="F478" s="443"/>
      <c r="G478" s="443"/>
      <c r="H478" s="443"/>
      <c r="I478" s="416"/>
      <c r="J478" s="416"/>
      <c r="K478" s="416"/>
      <c r="L478" s="416"/>
      <c r="M478" s="416"/>
      <c r="N478" s="417"/>
    </row>
    <row r="479" spans="1:14" ht="39.950000000000003" customHeight="1" x14ac:dyDescent="0.4">
      <c r="A479" s="410" t="s">
        <v>12</v>
      </c>
      <c r="B479" s="411"/>
      <c r="C479" s="411"/>
      <c r="D479" s="411"/>
      <c r="E479" s="428" t="s">
        <v>191</v>
      </c>
      <c r="F479" s="428"/>
      <c r="G479" s="428"/>
      <c r="H479" s="428"/>
      <c r="I479" s="416"/>
      <c r="J479" s="416"/>
      <c r="K479" s="416"/>
      <c r="L479" s="416"/>
      <c r="M479" s="416"/>
      <c r="N479" s="417"/>
    </row>
    <row r="480" spans="1:14" ht="39.950000000000003" customHeight="1" x14ac:dyDescent="0.4">
      <c r="A480" s="418" t="s">
        <v>15</v>
      </c>
      <c r="B480" s="419"/>
      <c r="C480" s="419"/>
      <c r="D480" s="419"/>
      <c r="E480" s="419"/>
      <c r="F480" s="419"/>
      <c r="G480" s="419"/>
      <c r="H480" s="419"/>
      <c r="I480" s="419"/>
      <c r="J480" s="419"/>
      <c r="K480" s="419"/>
      <c r="L480" s="419"/>
      <c r="M480" s="419"/>
      <c r="N480" s="423"/>
    </row>
    <row r="481" spans="1:14" ht="39.950000000000003" customHeight="1" x14ac:dyDescent="0.3">
      <c r="A481" s="444" t="s">
        <v>158</v>
      </c>
      <c r="B481" s="428" t="s">
        <v>159</v>
      </c>
      <c r="C481" s="428"/>
      <c r="D481" s="428" t="s">
        <v>160</v>
      </c>
      <c r="E481" s="428"/>
      <c r="F481" s="429" t="s">
        <v>62</v>
      </c>
      <c r="G481" s="429"/>
      <c r="H481" s="429"/>
      <c r="I481" s="430" t="s">
        <v>161</v>
      </c>
      <c r="J481" s="430"/>
      <c r="K481" s="430"/>
      <c r="L481" s="237"/>
      <c r="M481" s="237"/>
      <c r="N481" s="290" t="s">
        <v>21</v>
      </c>
    </row>
    <row r="482" spans="1:14" ht="67.5" customHeight="1" x14ac:dyDescent="0.3">
      <c r="A482" s="444"/>
      <c r="B482" s="428"/>
      <c r="C482" s="428"/>
      <c r="D482" s="236" t="s">
        <v>59</v>
      </c>
      <c r="E482" s="236" t="s">
        <v>60</v>
      </c>
      <c r="F482" s="238" t="s">
        <v>59</v>
      </c>
      <c r="G482" s="238" t="s">
        <v>60</v>
      </c>
      <c r="H482" s="236" t="s">
        <v>162</v>
      </c>
      <c r="I482" s="238" t="s">
        <v>59</v>
      </c>
      <c r="J482" s="238" t="s">
        <v>60</v>
      </c>
      <c r="K482" s="236" t="s">
        <v>65</v>
      </c>
      <c r="L482" s="236" t="s">
        <v>161</v>
      </c>
      <c r="M482" s="236" t="s">
        <v>163</v>
      </c>
      <c r="N482" s="291" t="s">
        <v>24</v>
      </c>
    </row>
    <row r="483" spans="1:14" ht="39.950000000000003" customHeight="1" x14ac:dyDescent="0.35">
      <c r="A483" s="289"/>
      <c r="B483" s="235"/>
      <c r="C483" s="235"/>
      <c r="D483" s="236"/>
      <c r="E483" s="236"/>
      <c r="F483" s="238"/>
      <c r="G483" s="238"/>
      <c r="H483" s="236">
        <v>50</v>
      </c>
      <c r="I483" s="238"/>
      <c r="J483" s="238"/>
      <c r="K483" s="239">
        <v>100</v>
      </c>
      <c r="L483" s="240">
        <v>0.5</v>
      </c>
      <c r="M483" s="240">
        <v>1</v>
      </c>
      <c r="N483" s="291"/>
    </row>
    <row r="484" spans="1:14" ht="39.950000000000003" customHeight="1" x14ac:dyDescent="0.3">
      <c r="A484" s="431">
        <v>301</v>
      </c>
      <c r="B484" s="432" t="s">
        <v>17</v>
      </c>
      <c r="C484" s="235" t="s">
        <v>75</v>
      </c>
      <c r="D484" s="230">
        <v>20</v>
      </c>
      <c r="E484" s="242">
        <v>13</v>
      </c>
      <c r="F484" s="230">
        <v>30</v>
      </c>
      <c r="G484" s="243">
        <v>23.63</v>
      </c>
      <c r="H484" s="230">
        <v>57.5</v>
      </c>
      <c r="I484" s="230">
        <v>80</v>
      </c>
      <c r="J484" s="244">
        <v>57.5</v>
      </c>
      <c r="K484" s="245">
        <f>SUM(J484,J485)</f>
        <v>77.5</v>
      </c>
      <c r="L484" s="245">
        <f>K484/2</f>
        <v>38.75</v>
      </c>
      <c r="M484" s="245">
        <f>(H484+L484)</f>
        <v>96.25</v>
      </c>
      <c r="N484" s="246" t="str">
        <f t="shared" ref="N484:N492" si="151">IF(M484&gt;=91,"A1",IF(M484&gt;=81,"A2",IF(M484&gt;=71,"B1",IF(M484&gt;=61,"B2",IF(M484&gt;=51,"C1",IF(M484&gt;=41,"C2",IF(M484&gt;=33,"D","E")))))))</f>
        <v>A1</v>
      </c>
    </row>
    <row r="485" spans="1:14" ht="39.950000000000003" customHeight="1" x14ac:dyDescent="0.3">
      <c r="A485" s="431"/>
      <c r="B485" s="432"/>
      <c r="C485" s="235" t="s">
        <v>76</v>
      </c>
      <c r="D485" s="230"/>
      <c r="E485" s="230"/>
      <c r="F485" s="230"/>
      <c r="G485" s="230"/>
      <c r="H485" s="230"/>
      <c r="I485" s="230">
        <v>20</v>
      </c>
      <c r="J485" s="244">
        <v>20</v>
      </c>
      <c r="K485" s="245"/>
      <c r="L485" s="245"/>
      <c r="M485" s="245"/>
      <c r="N485" s="246"/>
    </row>
    <row r="486" spans="1:14" ht="39.950000000000003" customHeight="1" x14ac:dyDescent="0.3">
      <c r="A486" s="433" t="s">
        <v>153</v>
      </c>
      <c r="B486" s="432" t="s">
        <v>82</v>
      </c>
      <c r="C486" s="235" t="s">
        <v>75</v>
      </c>
      <c r="D486" s="230">
        <v>20</v>
      </c>
      <c r="E486" s="242">
        <v>16</v>
      </c>
      <c r="F486" s="230">
        <v>30</v>
      </c>
      <c r="G486" s="248">
        <v>24.64</v>
      </c>
      <c r="H486" s="230">
        <f t="shared" ref="H486" si="152">SUM(E486,G486)</f>
        <v>40.64</v>
      </c>
      <c r="I486" s="230">
        <v>70</v>
      </c>
      <c r="J486" s="244">
        <v>62</v>
      </c>
      <c r="K486" s="245">
        <f t="shared" ref="K486" si="153">SUM(J486,J487)</f>
        <v>92</v>
      </c>
      <c r="L486" s="245">
        <f t="shared" ref="L486" si="154">K486/2</f>
        <v>46</v>
      </c>
      <c r="M486" s="245">
        <f t="shared" ref="M486" si="155">(H486+L486)</f>
        <v>86.64</v>
      </c>
      <c r="N486" s="246" t="str">
        <f t="shared" si="151"/>
        <v>A2</v>
      </c>
    </row>
    <row r="487" spans="1:14" ht="39.950000000000003" customHeight="1" x14ac:dyDescent="0.3">
      <c r="A487" s="433"/>
      <c r="B487" s="432"/>
      <c r="C487" s="235" t="s">
        <v>76</v>
      </c>
      <c r="D487" s="230"/>
      <c r="E487" s="230"/>
      <c r="F487" s="230"/>
      <c r="G487" s="249"/>
      <c r="H487" s="230"/>
      <c r="I487" s="230">
        <v>30</v>
      </c>
      <c r="J487" s="244">
        <v>30</v>
      </c>
      <c r="K487" s="245"/>
      <c r="L487" s="245"/>
      <c r="M487" s="245"/>
      <c r="N487" s="246"/>
    </row>
    <row r="488" spans="1:14" ht="39.950000000000003" customHeight="1" x14ac:dyDescent="0.3">
      <c r="A488" s="433" t="s">
        <v>187</v>
      </c>
      <c r="B488" s="434" t="s">
        <v>84</v>
      </c>
      <c r="C488" s="235" t="s">
        <v>75</v>
      </c>
      <c r="D488" s="230">
        <v>20</v>
      </c>
      <c r="E488" s="242">
        <v>19</v>
      </c>
      <c r="F488" s="230">
        <v>30</v>
      </c>
      <c r="G488" s="248">
        <v>28.7</v>
      </c>
      <c r="H488" s="230">
        <f t="shared" ref="H488" si="156">SUM(E488,G488)</f>
        <v>47.7</v>
      </c>
      <c r="I488" s="230">
        <v>80</v>
      </c>
      <c r="J488" s="244">
        <v>73</v>
      </c>
      <c r="K488" s="245">
        <f t="shared" ref="K488" si="157">SUM(J488,J489)</f>
        <v>92</v>
      </c>
      <c r="L488" s="245">
        <f t="shared" ref="L488" si="158">K488/2</f>
        <v>46</v>
      </c>
      <c r="M488" s="245">
        <f t="shared" ref="M488" si="159">(H488+L488)</f>
        <v>93.7</v>
      </c>
      <c r="N488" s="246" t="str">
        <f t="shared" si="151"/>
        <v>A1</v>
      </c>
    </row>
    <row r="489" spans="1:14" ht="39.950000000000003" customHeight="1" x14ac:dyDescent="0.3">
      <c r="A489" s="433"/>
      <c r="B489" s="434"/>
      <c r="C489" s="235" t="s">
        <v>76</v>
      </c>
      <c r="D489" s="230"/>
      <c r="E489" s="230"/>
      <c r="F489" s="230"/>
      <c r="G489" s="249"/>
      <c r="H489" s="230"/>
      <c r="I489" s="230">
        <v>20</v>
      </c>
      <c r="J489" s="244">
        <v>19</v>
      </c>
      <c r="K489" s="245"/>
      <c r="L489" s="245"/>
      <c r="M489" s="245"/>
      <c r="N489" s="246"/>
    </row>
    <row r="490" spans="1:14" ht="39.950000000000003" customHeight="1" x14ac:dyDescent="0.3">
      <c r="A490" s="433" t="s">
        <v>169</v>
      </c>
      <c r="B490" s="434" t="s">
        <v>79</v>
      </c>
      <c r="C490" s="235" t="s">
        <v>75</v>
      </c>
      <c r="D490" s="230">
        <v>20</v>
      </c>
      <c r="E490" s="250">
        <v>20</v>
      </c>
      <c r="F490" s="230">
        <v>30</v>
      </c>
      <c r="G490" s="248">
        <v>27.94</v>
      </c>
      <c r="H490" s="230">
        <f t="shared" ref="H490" si="160">SUM(E490,G490)</f>
        <v>47.94</v>
      </c>
      <c r="I490" s="230">
        <v>80</v>
      </c>
      <c r="J490" s="244">
        <v>70.5</v>
      </c>
      <c r="K490" s="245">
        <f t="shared" ref="K490" si="161">SUM(J490,J491)</f>
        <v>87.5</v>
      </c>
      <c r="L490" s="245">
        <f t="shared" ref="L490" si="162">K490/2</f>
        <v>43.75</v>
      </c>
      <c r="M490" s="245">
        <f t="shared" ref="M490" si="163">(H490+L490)</f>
        <v>91.69</v>
      </c>
      <c r="N490" s="246" t="str">
        <f t="shared" si="151"/>
        <v>A1</v>
      </c>
    </row>
    <row r="491" spans="1:14" ht="39.950000000000003" customHeight="1" x14ac:dyDescent="0.3">
      <c r="A491" s="433"/>
      <c r="B491" s="434"/>
      <c r="C491" s="235" t="s">
        <v>76</v>
      </c>
      <c r="D491" s="230"/>
      <c r="E491" s="230"/>
      <c r="F491" s="230"/>
      <c r="G491" s="249"/>
      <c r="H491" s="230"/>
      <c r="I491" s="230">
        <v>20</v>
      </c>
      <c r="J491" s="244">
        <v>17</v>
      </c>
      <c r="K491" s="245"/>
      <c r="L491" s="245"/>
      <c r="M491" s="245"/>
      <c r="N491" s="246"/>
    </row>
    <row r="492" spans="1:14" ht="39.950000000000003" customHeight="1" x14ac:dyDescent="0.3">
      <c r="A492" s="433" t="s">
        <v>68</v>
      </c>
      <c r="B492" s="432" t="s">
        <v>66</v>
      </c>
      <c r="C492" s="235" t="s">
        <v>75</v>
      </c>
      <c r="D492" s="230">
        <v>20</v>
      </c>
      <c r="E492" s="242">
        <v>16</v>
      </c>
      <c r="F492" s="230">
        <v>30</v>
      </c>
      <c r="G492" s="248">
        <v>25.5</v>
      </c>
      <c r="H492" s="230">
        <f t="shared" ref="H492" si="164">SUM(E492,G492)</f>
        <v>41.5</v>
      </c>
      <c r="I492" s="230">
        <v>70</v>
      </c>
      <c r="J492" s="244">
        <v>57</v>
      </c>
      <c r="K492" s="245">
        <f>SUM(J492,J493)</f>
        <v>87</v>
      </c>
      <c r="L492" s="245">
        <f t="shared" ref="L492" si="165">K492/2</f>
        <v>43.5</v>
      </c>
      <c r="M492" s="245">
        <f t="shared" ref="M492" si="166">(H492+L492)</f>
        <v>85</v>
      </c>
      <c r="N492" s="246" t="str">
        <f t="shared" si="151"/>
        <v>A2</v>
      </c>
    </row>
    <row r="493" spans="1:14" ht="39.950000000000003" customHeight="1" x14ac:dyDescent="0.3">
      <c r="A493" s="433"/>
      <c r="B493" s="432"/>
      <c r="C493" s="235" t="s">
        <v>76</v>
      </c>
      <c r="D493" s="230"/>
      <c r="E493" s="230"/>
      <c r="F493" s="230"/>
      <c r="G493" s="230"/>
      <c r="H493" s="230"/>
      <c r="I493" s="230">
        <v>30</v>
      </c>
      <c r="J493" s="244">
        <v>30</v>
      </c>
      <c r="K493" s="245"/>
      <c r="L493" s="245"/>
      <c r="M493" s="245"/>
      <c r="N493" s="293"/>
    </row>
    <row r="494" spans="1:14" ht="39.950000000000003" customHeight="1" x14ac:dyDescent="0.35">
      <c r="A494" s="292" t="s">
        <v>168</v>
      </c>
      <c r="B494" s="241" t="s">
        <v>167</v>
      </c>
      <c r="C494" s="235"/>
      <c r="D494" s="230">
        <v>40</v>
      </c>
      <c r="E494" s="230">
        <v>40</v>
      </c>
      <c r="F494" s="230"/>
      <c r="G494" s="230"/>
      <c r="H494" s="230"/>
      <c r="I494" s="230">
        <v>60</v>
      </c>
      <c r="J494" s="244">
        <v>60</v>
      </c>
      <c r="K494" s="245"/>
      <c r="L494" s="245"/>
      <c r="M494" s="245"/>
      <c r="N494" s="293"/>
    </row>
    <row r="495" spans="1:14" ht="39.950000000000003" customHeight="1" x14ac:dyDescent="0.35">
      <c r="A495" s="292"/>
      <c r="B495" s="241"/>
      <c r="C495" s="235"/>
      <c r="D495" s="230"/>
      <c r="E495" s="230"/>
      <c r="F495" s="230"/>
      <c r="G495" s="230"/>
      <c r="H495" s="230"/>
      <c r="I495" s="230"/>
      <c r="J495" s="244"/>
      <c r="K495" s="245"/>
      <c r="L495" s="245"/>
      <c r="M495" s="245"/>
      <c r="N495" s="293"/>
    </row>
    <row r="496" spans="1:14" ht="39.950000000000003" customHeight="1" x14ac:dyDescent="0.4">
      <c r="A496" s="414" t="s">
        <v>57</v>
      </c>
      <c r="B496" s="415"/>
      <c r="C496" s="228">
        <f>(M484+M486+M488+M490+M492)</f>
        <v>453.28</v>
      </c>
      <c r="D496" s="419" t="s">
        <v>19</v>
      </c>
      <c r="E496" s="419"/>
      <c r="F496" s="419"/>
      <c r="G496" s="416">
        <f>(C496/500)*100</f>
        <v>90.655999999999992</v>
      </c>
      <c r="H496" s="416"/>
      <c r="I496" s="230"/>
      <c r="J496" s="244"/>
      <c r="K496" s="252"/>
      <c r="L496" s="252"/>
      <c r="M496" s="252"/>
      <c r="N496" s="294"/>
    </row>
    <row r="497" spans="1:14" ht="39.950000000000003" customHeight="1" x14ac:dyDescent="0.4">
      <c r="A497" s="287"/>
      <c r="B497" s="233"/>
      <c r="C497" s="228"/>
      <c r="D497" s="227"/>
      <c r="E497" s="227"/>
      <c r="F497" s="227"/>
      <c r="G497" s="228"/>
      <c r="H497" s="228"/>
      <c r="I497" s="230"/>
      <c r="J497" s="244"/>
      <c r="K497" s="252"/>
      <c r="L497" s="252"/>
      <c r="M497" s="252"/>
      <c r="N497" s="294"/>
    </row>
    <row r="498" spans="1:14" ht="39.950000000000003" customHeight="1" x14ac:dyDescent="0.4">
      <c r="A498" s="287"/>
      <c r="B498" s="233"/>
      <c r="C498" s="228"/>
      <c r="D498" s="227"/>
      <c r="E498" s="227"/>
      <c r="F498" s="227"/>
      <c r="G498" s="228"/>
      <c r="H498" s="228"/>
      <c r="I498" s="230"/>
      <c r="J498" s="230"/>
      <c r="K498" s="254"/>
      <c r="L498" s="254"/>
      <c r="M498" s="254"/>
      <c r="N498" s="288"/>
    </row>
    <row r="499" spans="1:14" ht="39.950000000000003" customHeight="1" x14ac:dyDescent="0.35">
      <c r="A499" s="435" t="s">
        <v>71</v>
      </c>
      <c r="B499" s="436"/>
      <c r="C499" s="436"/>
      <c r="D499" s="436"/>
      <c r="E499" s="436"/>
      <c r="F499" s="436"/>
      <c r="G499" s="436"/>
      <c r="H499" s="436"/>
      <c r="I499" s="436"/>
      <c r="J499" s="436"/>
      <c r="K499" s="436"/>
      <c r="L499" s="436"/>
      <c r="M499" s="436"/>
      <c r="N499" s="437"/>
    </row>
    <row r="500" spans="1:14" ht="39.950000000000003" customHeight="1" x14ac:dyDescent="0.4">
      <c r="A500" s="418" t="s">
        <v>72</v>
      </c>
      <c r="B500" s="419"/>
      <c r="C500" s="419"/>
      <c r="D500" s="419"/>
      <c r="E500" s="419"/>
      <c r="F500" s="419"/>
      <c r="G500" s="419"/>
      <c r="H500" s="419"/>
      <c r="I500" s="419"/>
      <c r="J500" s="419"/>
      <c r="K500" s="419"/>
      <c r="L500" s="419"/>
      <c r="M500" s="419"/>
      <c r="N500" s="423"/>
    </row>
    <row r="501" spans="1:14" ht="39.950000000000003" customHeight="1" x14ac:dyDescent="0.4">
      <c r="A501" s="418" t="s">
        <v>20</v>
      </c>
      <c r="B501" s="419"/>
      <c r="C501" s="419"/>
      <c r="D501" s="419"/>
      <c r="E501" s="419"/>
      <c r="F501" s="419"/>
      <c r="G501" s="419" t="s">
        <v>52</v>
      </c>
      <c r="H501" s="419"/>
      <c r="I501" s="419"/>
      <c r="J501" s="419"/>
      <c r="K501" s="419"/>
      <c r="L501" s="419"/>
      <c r="M501" s="419"/>
      <c r="N501" s="423"/>
    </row>
    <row r="502" spans="1:14" ht="39.950000000000003" customHeight="1" x14ac:dyDescent="0.4">
      <c r="A502" s="414" t="s">
        <v>73</v>
      </c>
      <c r="B502" s="415"/>
      <c r="C502" s="415"/>
      <c r="D502" s="415"/>
      <c r="E502" s="415"/>
      <c r="F502" s="415"/>
      <c r="G502" s="412" t="s">
        <v>37</v>
      </c>
      <c r="H502" s="412"/>
      <c r="I502" s="412"/>
      <c r="J502" s="412"/>
      <c r="K502" s="412"/>
      <c r="L502" s="412"/>
      <c r="M502" s="412"/>
      <c r="N502" s="413"/>
    </row>
    <row r="503" spans="1:14" ht="39.950000000000003" customHeight="1" x14ac:dyDescent="0.4">
      <c r="A503" s="410" t="s">
        <v>25</v>
      </c>
      <c r="B503" s="411"/>
      <c r="C503" s="411"/>
      <c r="D503" s="411"/>
      <c r="E503" s="411"/>
      <c r="F503" s="411"/>
      <c r="G503" s="412" t="s">
        <v>37</v>
      </c>
      <c r="H503" s="412"/>
      <c r="I503" s="412"/>
      <c r="J503" s="412"/>
      <c r="K503" s="412"/>
      <c r="L503" s="412"/>
      <c r="M503" s="412"/>
      <c r="N503" s="413"/>
    </row>
    <row r="504" spans="1:14" ht="39.950000000000003" customHeight="1" x14ac:dyDescent="0.4">
      <c r="A504" s="410" t="s">
        <v>26</v>
      </c>
      <c r="B504" s="411"/>
      <c r="C504" s="411"/>
      <c r="D504" s="411"/>
      <c r="E504" s="411"/>
      <c r="F504" s="411"/>
      <c r="G504" s="412" t="s">
        <v>37</v>
      </c>
      <c r="H504" s="412"/>
      <c r="I504" s="412"/>
      <c r="J504" s="412"/>
      <c r="K504" s="412"/>
      <c r="L504" s="412"/>
      <c r="M504" s="412"/>
      <c r="N504" s="413"/>
    </row>
    <row r="505" spans="1:14" ht="39.950000000000003" customHeight="1" x14ac:dyDescent="0.4">
      <c r="A505" s="414" t="s">
        <v>164</v>
      </c>
      <c r="B505" s="415"/>
      <c r="C505" s="412" t="s">
        <v>188</v>
      </c>
      <c r="D505" s="412"/>
      <c r="E505" s="412"/>
      <c r="F505" s="412"/>
      <c r="G505" s="412"/>
      <c r="H505" s="412"/>
      <c r="I505" s="412"/>
      <c r="J505" s="412"/>
      <c r="K505" s="412"/>
      <c r="L505" s="412"/>
      <c r="M505" s="412"/>
      <c r="N505" s="413"/>
    </row>
    <row r="506" spans="1:14" ht="39.950000000000003" customHeight="1" x14ac:dyDescent="0.4">
      <c r="A506" s="414" t="s">
        <v>29</v>
      </c>
      <c r="B506" s="415"/>
      <c r="C506" s="412" t="s">
        <v>174</v>
      </c>
      <c r="D506" s="412"/>
      <c r="E506" s="412"/>
      <c r="F506" s="412"/>
      <c r="G506" s="412"/>
      <c r="H506" s="412"/>
      <c r="I506" s="412"/>
      <c r="J506" s="412"/>
      <c r="K506" s="412"/>
      <c r="L506" s="412"/>
      <c r="M506" s="412"/>
      <c r="N506" s="413"/>
    </row>
    <row r="507" spans="1:14" ht="39.950000000000003" customHeight="1" x14ac:dyDescent="0.3">
      <c r="A507" s="418" t="s">
        <v>30</v>
      </c>
      <c r="B507" s="419"/>
      <c r="C507" s="419"/>
      <c r="D507" s="419"/>
      <c r="E507" s="419"/>
      <c r="F507" s="454"/>
      <c r="G507" s="416"/>
      <c r="H507" s="416"/>
      <c r="I507" s="419" t="s">
        <v>165</v>
      </c>
      <c r="J507" s="419"/>
      <c r="K507" s="419"/>
      <c r="L507" s="419"/>
      <c r="M507" s="419"/>
      <c r="N507" s="423"/>
    </row>
    <row r="508" spans="1:14" ht="39.950000000000003" customHeight="1" x14ac:dyDescent="0.3">
      <c r="A508" s="418"/>
      <c r="B508" s="419"/>
      <c r="C508" s="419"/>
      <c r="D508" s="419"/>
      <c r="E508" s="419"/>
      <c r="F508" s="416"/>
      <c r="G508" s="416"/>
      <c r="H508" s="416"/>
      <c r="I508" s="419"/>
      <c r="J508" s="419"/>
      <c r="K508" s="419"/>
      <c r="L508" s="419"/>
      <c r="M508" s="419"/>
      <c r="N508" s="423"/>
    </row>
    <row r="509" spans="1:14" ht="39.950000000000003" customHeight="1" x14ac:dyDescent="0.3">
      <c r="A509" s="418"/>
      <c r="B509" s="419"/>
      <c r="C509" s="419"/>
      <c r="D509" s="419"/>
      <c r="E509" s="419"/>
      <c r="F509" s="416"/>
      <c r="G509" s="416"/>
      <c r="H509" s="416"/>
      <c r="I509" s="419"/>
      <c r="J509" s="419"/>
      <c r="K509" s="419"/>
      <c r="L509" s="419"/>
      <c r="M509" s="419"/>
      <c r="N509" s="423"/>
    </row>
    <row r="510" spans="1:14" ht="39.950000000000003" customHeight="1" thickBot="1" x14ac:dyDescent="0.35">
      <c r="A510" s="420"/>
      <c r="B510" s="421"/>
      <c r="C510" s="421"/>
      <c r="D510" s="421"/>
      <c r="E510" s="421"/>
      <c r="F510" s="422"/>
      <c r="G510" s="422"/>
      <c r="H510" s="422"/>
      <c r="I510" s="421"/>
      <c r="J510" s="421"/>
      <c r="K510" s="421"/>
      <c r="L510" s="421"/>
      <c r="M510" s="421"/>
      <c r="N510" s="424"/>
    </row>
    <row r="511" spans="1:14" ht="39.950000000000003" customHeight="1" x14ac:dyDescent="0.4">
      <c r="A511" s="284"/>
      <c r="B511" s="426" t="s">
        <v>49</v>
      </c>
      <c r="C511" s="427"/>
      <c r="D511" s="427"/>
      <c r="E511" s="427"/>
      <c r="F511" s="427"/>
      <c r="G511" s="427"/>
      <c r="H511" s="427"/>
      <c r="I511" s="257"/>
      <c r="J511" s="257"/>
      <c r="K511" s="257"/>
      <c r="L511" s="257"/>
      <c r="M511" s="257"/>
      <c r="N511" s="258"/>
    </row>
    <row r="512" spans="1:14" ht="39.950000000000003" customHeight="1" x14ac:dyDescent="0.4">
      <c r="A512" s="255"/>
      <c r="B512" s="256" t="s">
        <v>166</v>
      </c>
      <c r="C512" s="256"/>
      <c r="D512" s="419" t="s">
        <v>21</v>
      </c>
      <c r="E512" s="419"/>
      <c r="F512" s="259"/>
      <c r="G512" s="259"/>
      <c r="H512" s="227" t="s">
        <v>21</v>
      </c>
      <c r="I512" s="260" t="s">
        <v>51</v>
      </c>
      <c r="J512" s="261"/>
      <c r="K512" s="260" t="s">
        <v>21</v>
      </c>
      <c r="L512" s="260"/>
      <c r="M512" s="260"/>
      <c r="N512" s="262"/>
    </row>
    <row r="513" spans="1:14" ht="39.950000000000003" customHeight="1" x14ac:dyDescent="0.35">
      <c r="A513" s="255"/>
      <c r="B513" s="263" t="s">
        <v>33</v>
      </c>
      <c r="C513" s="263"/>
      <c r="D513" s="425" t="s">
        <v>37</v>
      </c>
      <c r="E513" s="425"/>
      <c r="F513" s="259"/>
      <c r="G513" s="259"/>
      <c r="H513" s="259" t="s">
        <v>42</v>
      </c>
      <c r="I513" s="425">
        <v>3</v>
      </c>
      <c r="J513" s="425"/>
      <c r="K513" s="259" t="s">
        <v>52</v>
      </c>
      <c r="L513" s="264"/>
      <c r="M513" s="264"/>
      <c r="N513" s="262"/>
    </row>
    <row r="514" spans="1:14" ht="39.950000000000003" customHeight="1" x14ac:dyDescent="0.35">
      <c r="A514" s="255"/>
      <c r="B514" s="263" t="s">
        <v>34</v>
      </c>
      <c r="C514" s="263"/>
      <c r="D514" s="425" t="s">
        <v>38</v>
      </c>
      <c r="E514" s="425"/>
      <c r="F514" s="259"/>
      <c r="G514" s="259"/>
      <c r="H514" s="259" t="s">
        <v>44</v>
      </c>
      <c r="I514" s="425">
        <v>2</v>
      </c>
      <c r="J514" s="425"/>
      <c r="K514" s="259" t="s">
        <v>53</v>
      </c>
      <c r="L514" s="264"/>
      <c r="M514" s="264"/>
      <c r="N514" s="262"/>
    </row>
    <row r="515" spans="1:14" ht="39.950000000000003" customHeight="1" x14ac:dyDescent="0.35">
      <c r="A515" s="255"/>
      <c r="B515" s="263" t="s">
        <v>35</v>
      </c>
      <c r="C515" s="263"/>
      <c r="D515" s="425" t="s">
        <v>39</v>
      </c>
      <c r="E515" s="425"/>
      <c r="F515" s="259"/>
      <c r="G515" s="259"/>
      <c r="H515" s="259" t="s">
        <v>46</v>
      </c>
      <c r="I515" s="425">
        <v>1</v>
      </c>
      <c r="J515" s="425"/>
      <c r="K515" s="259" t="s">
        <v>54</v>
      </c>
      <c r="L515" s="264"/>
      <c r="M515" s="264"/>
      <c r="N515" s="262"/>
    </row>
    <row r="516" spans="1:14" ht="39.950000000000003" customHeight="1" x14ac:dyDescent="0.35">
      <c r="A516" s="255"/>
      <c r="B516" s="263" t="s">
        <v>36</v>
      </c>
      <c r="C516" s="263"/>
      <c r="D516" s="425" t="s">
        <v>40</v>
      </c>
      <c r="E516" s="425"/>
      <c r="F516" s="259"/>
      <c r="G516" s="259"/>
      <c r="H516" s="259" t="s">
        <v>48</v>
      </c>
      <c r="I516" s="265"/>
      <c r="J516" s="265"/>
      <c r="K516" s="265"/>
      <c r="L516" s="265"/>
      <c r="M516" s="265"/>
      <c r="N516" s="266"/>
    </row>
    <row r="517" spans="1:14" ht="39.950000000000003" customHeight="1" thickBot="1" x14ac:dyDescent="0.4"/>
    <row r="518" spans="1:14" ht="39.950000000000003" customHeight="1" x14ac:dyDescent="0.4">
      <c r="A518" s="285"/>
      <c r="B518" s="439" t="s">
        <v>0</v>
      </c>
      <c r="C518" s="439"/>
      <c r="D518" s="439"/>
      <c r="E518" s="439"/>
      <c r="F518" s="439"/>
      <c r="G518" s="439"/>
      <c r="H518" s="439"/>
      <c r="I518" s="439" t="s">
        <v>1</v>
      </c>
      <c r="J518" s="439"/>
      <c r="K518" s="439"/>
      <c r="L518" s="439"/>
      <c r="M518" s="439"/>
      <c r="N518" s="440"/>
    </row>
    <row r="519" spans="1:14" ht="39.950000000000003" customHeight="1" x14ac:dyDescent="0.4">
      <c r="A519" s="418" t="s">
        <v>155</v>
      </c>
      <c r="B519" s="419"/>
      <c r="C519" s="419"/>
      <c r="D519" s="419"/>
      <c r="E519" s="419"/>
      <c r="F519" s="419"/>
      <c r="G519" s="419"/>
      <c r="H519" s="419"/>
      <c r="I519" s="419"/>
      <c r="J519" s="419"/>
      <c r="K519" s="419"/>
      <c r="L519" s="419"/>
      <c r="M519" s="419"/>
      <c r="N519" s="423"/>
    </row>
    <row r="520" spans="1:14" ht="39.950000000000003" customHeight="1" x14ac:dyDescent="0.4">
      <c r="A520" s="441" t="s">
        <v>156</v>
      </c>
      <c r="B520" s="442"/>
      <c r="C520" s="442"/>
      <c r="D520" s="442"/>
      <c r="E520" s="442"/>
      <c r="F520" s="412">
        <v>6005510660</v>
      </c>
      <c r="G520" s="412"/>
      <c r="H520" s="412"/>
      <c r="I520" s="231"/>
      <c r="J520" s="231"/>
      <c r="K520" s="231"/>
      <c r="L520" s="231"/>
      <c r="M520" s="231"/>
      <c r="N520" s="286"/>
    </row>
    <row r="521" spans="1:14" ht="39.950000000000003" customHeight="1" x14ac:dyDescent="0.4">
      <c r="A521" s="418" t="s">
        <v>86</v>
      </c>
      <c r="B521" s="419"/>
      <c r="C521" s="419"/>
      <c r="D521" s="419"/>
      <c r="E521" s="419"/>
      <c r="F521" s="419"/>
      <c r="G521" s="419"/>
      <c r="H521" s="419"/>
      <c r="I521" s="419"/>
      <c r="J521" s="419"/>
      <c r="K521" s="419"/>
      <c r="L521" s="419"/>
      <c r="M521" s="419"/>
      <c r="N521" s="423"/>
    </row>
    <row r="522" spans="1:14" ht="39.950000000000003" customHeight="1" x14ac:dyDescent="0.4">
      <c r="A522" s="414" t="s">
        <v>157</v>
      </c>
      <c r="B522" s="415"/>
      <c r="C522" s="415"/>
      <c r="D522" s="415"/>
      <c r="E522" s="415"/>
      <c r="F522" s="415"/>
      <c r="G522" s="415"/>
      <c r="H522" s="415"/>
      <c r="I522" s="415"/>
      <c r="J522" s="415"/>
      <c r="K522" s="415"/>
      <c r="L522" s="415"/>
      <c r="M522" s="415"/>
      <c r="N522" s="438"/>
    </row>
    <row r="523" spans="1:14" ht="39.950000000000003" customHeight="1" x14ac:dyDescent="0.4">
      <c r="A523" s="410" t="s">
        <v>6</v>
      </c>
      <c r="B523" s="411"/>
      <c r="C523" s="411"/>
      <c r="D523" s="411"/>
      <c r="E523" s="419" t="s">
        <v>129</v>
      </c>
      <c r="F523" s="419"/>
      <c r="G523" s="419"/>
      <c r="H523" s="419"/>
      <c r="I523" s="412">
        <v>12</v>
      </c>
      <c r="J523" s="412"/>
      <c r="K523" s="412"/>
      <c r="L523" s="412"/>
      <c r="M523" s="412"/>
      <c r="N523" s="413"/>
    </row>
    <row r="524" spans="1:14" ht="39.950000000000003" customHeight="1" x14ac:dyDescent="0.4">
      <c r="A524" s="410" t="s">
        <v>8</v>
      </c>
      <c r="B524" s="411"/>
      <c r="C524" s="411"/>
      <c r="D524" s="411"/>
      <c r="E524" s="419" t="s">
        <v>152</v>
      </c>
      <c r="F524" s="419"/>
      <c r="G524" s="419"/>
      <c r="H524" s="419"/>
      <c r="I524" s="416"/>
      <c r="J524" s="416"/>
      <c r="K524" s="416"/>
      <c r="L524" s="416"/>
      <c r="M524" s="416"/>
      <c r="N524" s="417"/>
    </row>
    <row r="525" spans="1:14" ht="39.950000000000003" customHeight="1" x14ac:dyDescent="0.4">
      <c r="A525" s="410" t="s">
        <v>10</v>
      </c>
      <c r="B525" s="411"/>
      <c r="C525" s="411"/>
      <c r="D525" s="411"/>
      <c r="E525" s="443" t="s">
        <v>172</v>
      </c>
      <c r="F525" s="443"/>
      <c r="G525" s="443"/>
      <c r="H525" s="443"/>
      <c r="I525" s="416"/>
      <c r="J525" s="416"/>
      <c r="K525" s="416"/>
      <c r="L525" s="416"/>
      <c r="M525" s="416"/>
      <c r="N525" s="417"/>
    </row>
    <row r="526" spans="1:14" ht="39.950000000000003" customHeight="1" x14ac:dyDescent="0.4">
      <c r="A526" s="410" t="s">
        <v>12</v>
      </c>
      <c r="B526" s="411"/>
      <c r="C526" s="411"/>
      <c r="D526" s="411"/>
      <c r="E526" s="428" t="s">
        <v>173</v>
      </c>
      <c r="F526" s="428"/>
      <c r="G526" s="428"/>
      <c r="H526" s="428"/>
      <c r="I526" s="416"/>
      <c r="J526" s="416"/>
      <c r="K526" s="416"/>
      <c r="L526" s="416"/>
      <c r="M526" s="416"/>
      <c r="N526" s="417"/>
    </row>
    <row r="527" spans="1:14" ht="39.950000000000003" customHeight="1" x14ac:dyDescent="0.4">
      <c r="A527" s="418" t="s">
        <v>15</v>
      </c>
      <c r="B527" s="419"/>
      <c r="C527" s="419"/>
      <c r="D527" s="419"/>
      <c r="E527" s="419"/>
      <c r="F527" s="419"/>
      <c r="G527" s="419"/>
      <c r="H527" s="419"/>
      <c r="I527" s="419"/>
      <c r="J527" s="419"/>
      <c r="K527" s="419"/>
      <c r="L527" s="419"/>
      <c r="M527" s="419"/>
      <c r="N527" s="423"/>
    </row>
    <row r="528" spans="1:14" ht="39.950000000000003" customHeight="1" x14ac:dyDescent="0.3">
      <c r="A528" s="444" t="s">
        <v>158</v>
      </c>
      <c r="B528" s="428" t="s">
        <v>159</v>
      </c>
      <c r="C528" s="428"/>
      <c r="D528" s="428" t="s">
        <v>160</v>
      </c>
      <c r="E528" s="428"/>
      <c r="F528" s="429" t="s">
        <v>62</v>
      </c>
      <c r="G528" s="429"/>
      <c r="H528" s="429"/>
      <c r="I528" s="430" t="s">
        <v>161</v>
      </c>
      <c r="J528" s="430"/>
      <c r="K528" s="430"/>
      <c r="L528" s="237"/>
      <c r="M528" s="237"/>
      <c r="N528" s="290" t="s">
        <v>21</v>
      </c>
    </row>
    <row r="529" spans="1:14" ht="39.950000000000003" customHeight="1" x14ac:dyDescent="0.3">
      <c r="A529" s="444"/>
      <c r="B529" s="428"/>
      <c r="C529" s="428"/>
      <c r="D529" s="236" t="s">
        <v>59</v>
      </c>
      <c r="E529" s="236" t="s">
        <v>60</v>
      </c>
      <c r="F529" s="238" t="s">
        <v>59</v>
      </c>
      <c r="G529" s="238" t="s">
        <v>60</v>
      </c>
      <c r="H529" s="236" t="s">
        <v>162</v>
      </c>
      <c r="I529" s="238" t="s">
        <v>59</v>
      </c>
      <c r="J529" s="238" t="s">
        <v>60</v>
      </c>
      <c r="K529" s="236" t="s">
        <v>65</v>
      </c>
      <c r="L529" s="236" t="s">
        <v>161</v>
      </c>
      <c r="M529" s="236" t="s">
        <v>163</v>
      </c>
      <c r="N529" s="291" t="s">
        <v>24</v>
      </c>
    </row>
    <row r="530" spans="1:14" ht="39.950000000000003" customHeight="1" x14ac:dyDescent="0.35">
      <c r="A530" s="289"/>
      <c r="B530" s="235"/>
      <c r="C530" s="235"/>
      <c r="D530" s="236"/>
      <c r="E530" s="236"/>
      <c r="F530" s="238"/>
      <c r="G530" s="238"/>
      <c r="H530" s="236">
        <v>50</v>
      </c>
      <c r="I530" s="238"/>
      <c r="J530" s="238"/>
      <c r="K530" s="239">
        <v>100</v>
      </c>
      <c r="L530" s="240">
        <v>0.5</v>
      </c>
      <c r="M530" s="240">
        <v>1</v>
      </c>
      <c r="N530" s="291"/>
    </row>
    <row r="531" spans="1:14" ht="39.950000000000003" customHeight="1" x14ac:dyDescent="0.3">
      <c r="A531" s="431">
        <v>301</v>
      </c>
      <c r="B531" s="432" t="s">
        <v>17</v>
      </c>
      <c r="C531" s="235" t="s">
        <v>75</v>
      </c>
      <c r="D531" s="230">
        <v>20</v>
      </c>
      <c r="E531" s="242">
        <v>10.5</v>
      </c>
      <c r="F531" s="230">
        <v>30</v>
      </c>
      <c r="G531" s="243">
        <v>17.25</v>
      </c>
      <c r="H531" s="230">
        <f>SUM(E531,G531)</f>
        <v>27.75</v>
      </c>
      <c r="I531" s="230">
        <v>80</v>
      </c>
      <c r="J531" s="244">
        <v>48</v>
      </c>
      <c r="K531" s="245">
        <f>SUM(J531,J532)</f>
        <v>68</v>
      </c>
      <c r="L531" s="245">
        <f>K531/2</f>
        <v>34</v>
      </c>
      <c r="M531" s="245">
        <f>(H531+L531)</f>
        <v>61.75</v>
      </c>
      <c r="N531" s="246" t="str">
        <f t="shared" ref="N531:N539" si="167">IF(M531&gt;=91,"A1",IF(M531&gt;=81,"A2",IF(M531&gt;=71,"B1",IF(M531&gt;=61,"B2",IF(M531&gt;=51,"C1",IF(M531&gt;=41,"C2",IF(M531&gt;=33,"D","E")))))))</f>
        <v>B2</v>
      </c>
    </row>
    <row r="532" spans="1:14" ht="39.950000000000003" customHeight="1" x14ac:dyDescent="0.3">
      <c r="A532" s="431"/>
      <c r="B532" s="432"/>
      <c r="C532" s="235" t="s">
        <v>76</v>
      </c>
      <c r="D532" s="230"/>
      <c r="E532" s="249"/>
      <c r="F532" s="249"/>
      <c r="G532" s="249"/>
      <c r="H532" s="230"/>
      <c r="I532" s="230">
        <v>20</v>
      </c>
      <c r="J532" s="244">
        <v>20</v>
      </c>
      <c r="K532" s="245"/>
      <c r="L532" s="245"/>
      <c r="M532" s="245"/>
      <c r="N532" s="246"/>
    </row>
    <row r="533" spans="1:14" ht="39.950000000000003" customHeight="1" x14ac:dyDescent="0.3">
      <c r="A533" s="433" t="s">
        <v>153</v>
      </c>
      <c r="B533" s="432" t="s">
        <v>82</v>
      </c>
      <c r="C533" s="235" t="s">
        <v>75</v>
      </c>
      <c r="D533" s="230">
        <v>20</v>
      </c>
      <c r="E533" s="250">
        <v>16</v>
      </c>
      <c r="F533" s="249">
        <v>30</v>
      </c>
      <c r="G533" s="248">
        <v>17.14</v>
      </c>
      <c r="H533" s="230">
        <f t="shared" ref="H533" si="168">SUM(E533,G533)</f>
        <v>33.14</v>
      </c>
      <c r="I533" s="230">
        <v>70</v>
      </c>
      <c r="J533" s="244">
        <v>36</v>
      </c>
      <c r="K533" s="245">
        <f t="shared" ref="K533" si="169">SUM(J533,J534)</f>
        <v>64</v>
      </c>
      <c r="L533" s="245">
        <f t="shared" ref="L533" si="170">K533/2</f>
        <v>32</v>
      </c>
      <c r="M533" s="245">
        <f t="shared" ref="M533" si="171">(H533+L533)</f>
        <v>65.14</v>
      </c>
      <c r="N533" s="246" t="str">
        <f t="shared" si="167"/>
        <v>B2</v>
      </c>
    </row>
    <row r="534" spans="1:14" ht="39.950000000000003" customHeight="1" x14ac:dyDescent="0.3">
      <c r="A534" s="433"/>
      <c r="B534" s="432"/>
      <c r="C534" s="235" t="s">
        <v>76</v>
      </c>
      <c r="D534" s="230"/>
      <c r="E534" s="249"/>
      <c r="F534" s="249"/>
      <c r="G534" s="249"/>
      <c r="H534" s="230"/>
      <c r="I534" s="230">
        <v>30</v>
      </c>
      <c r="J534" s="244">
        <v>28</v>
      </c>
      <c r="K534" s="245"/>
      <c r="L534" s="245"/>
      <c r="M534" s="245"/>
      <c r="N534" s="246"/>
    </row>
    <row r="535" spans="1:14" ht="39.950000000000003" customHeight="1" x14ac:dyDescent="0.3">
      <c r="A535" s="433" t="s">
        <v>203</v>
      </c>
      <c r="B535" s="434" t="s">
        <v>84</v>
      </c>
      <c r="C535" s="235" t="s">
        <v>75</v>
      </c>
      <c r="D535" s="230">
        <v>20</v>
      </c>
      <c r="E535" s="250">
        <v>13</v>
      </c>
      <c r="F535" s="249">
        <v>30</v>
      </c>
      <c r="G535" s="248">
        <v>21.4</v>
      </c>
      <c r="H535" s="230">
        <f t="shared" ref="H535" si="172">SUM(E535,G535)</f>
        <v>34.4</v>
      </c>
      <c r="I535" s="230">
        <v>80</v>
      </c>
      <c r="J535" s="244">
        <v>50.5</v>
      </c>
      <c r="K535" s="245">
        <f t="shared" ref="K535" si="173">SUM(J535,J536)</f>
        <v>66.5</v>
      </c>
      <c r="L535" s="245">
        <f t="shared" ref="L535" si="174">K535/2</f>
        <v>33.25</v>
      </c>
      <c r="M535" s="245">
        <f t="shared" ref="M535" si="175">(H535+L535)</f>
        <v>67.650000000000006</v>
      </c>
      <c r="N535" s="246" t="str">
        <f t="shared" si="167"/>
        <v>B2</v>
      </c>
    </row>
    <row r="536" spans="1:14" ht="39.950000000000003" customHeight="1" x14ac:dyDescent="0.3">
      <c r="A536" s="433"/>
      <c r="B536" s="434"/>
      <c r="C536" s="235" t="s">
        <v>76</v>
      </c>
      <c r="D536" s="230"/>
      <c r="E536" s="249"/>
      <c r="F536" s="249"/>
      <c r="G536" s="249"/>
      <c r="H536" s="230"/>
      <c r="I536" s="230">
        <v>20</v>
      </c>
      <c r="J536" s="244">
        <v>16</v>
      </c>
      <c r="K536" s="245"/>
      <c r="L536" s="245"/>
      <c r="M536" s="245"/>
      <c r="N536" s="246"/>
    </row>
    <row r="537" spans="1:14" ht="39.950000000000003" customHeight="1" x14ac:dyDescent="0.3">
      <c r="A537" s="433" t="s">
        <v>169</v>
      </c>
      <c r="B537" s="434" t="s">
        <v>79</v>
      </c>
      <c r="C537" s="235" t="s">
        <v>75</v>
      </c>
      <c r="D537" s="230">
        <v>20</v>
      </c>
      <c r="E537" s="250">
        <v>16</v>
      </c>
      <c r="F537" s="249">
        <v>30</v>
      </c>
      <c r="G537" s="248">
        <v>14.06</v>
      </c>
      <c r="H537" s="230">
        <f t="shared" ref="H537" si="176">SUM(E537,G537)</f>
        <v>30.060000000000002</v>
      </c>
      <c r="I537" s="230">
        <v>80</v>
      </c>
      <c r="J537" s="244">
        <v>45.5</v>
      </c>
      <c r="K537" s="245">
        <f t="shared" ref="K537" si="177">SUM(J537,J538)</f>
        <v>63.5</v>
      </c>
      <c r="L537" s="245">
        <f t="shared" ref="L537" si="178">K537/2</f>
        <v>31.75</v>
      </c>
      <c r="M537" s="245">
        <f t="shared" ref="M537" si="179">(H537+L537)</f>
        <v>61.81</v>
      </c>
      <c r="N537" s="246" t="str">
        <f t="shared" si="167"/>
        <v>B2</v>
      </c>
    </row>
    <row r="538" spans="1:14" ht="39.950000000000003" customHeight="1" x14ac:dyDescent="0.3">
      <c r="A538" s="433"/>
      <c r="B538" s="434"/>
      <c r="C538" s="235" t="s">
        <v>76</v>
      </c>
      <c r="D538" s="230"/>
      <c r="E538" s="249"/>
      <c r="F538" s="249"/>
      <c r="G538" s="249"/>
      <c r="H538" s="230"/>
      <c r="I538" s="230">
        <v>20</v>
      </c>
      <c r="J538" s="244">
        <v>18</v>
      </c>
      <c r="K538" s="245"/>
      <c r="L538" s="245"/>
      <c r="M538" s="245"/>
      <c r="N538" s="246"/>
    </row>
    <row r="539" spans="1:14" ht="39.950000000000003" customHeight="1" x14ac:dyDescent="0.3">
      <c r="A539" s="433" t="s">
        <v>68</v>
      </c>
      <c r="B539" s="432" t="s">
        <v>66</v>
      </c>
      <c r="C539" s="235" t="s">
        <v>75</v>
      </c>
      <c r="D539" s="230">
        <v>20</v>
      </c>
      <c r="E539" s="250">
        <v>13.5</v>
      </c>
      <c r="F539" s="249">
        <v>30</v>
      </c>
      <c r="G539" s="248">
        <v>12.43</v>
      </c>
      <c r="H539" s="230">
        <f t="shared" ref="H539" si="180">SUM(E539,G539)</f>
        <v>25.93</v>
      </c>
      <c r="I539" s="230">
        <v>70</v>
      </c>
      <c r="J539" s="244">
        <v>46.5</v>
      </c>
      <c r="K539" s="245">
        <f>SUM(J539,J540)</f>
        <v>76.5</v>
      </c>
      <c r="L539" s="245">
        <f t="shared" ref="L539" si="181">K539/2</f>
        <v>38.25</v>
      </c>
      <c r="M539" s="245">
        <f t="shared" ref="M539" si="182">(H539+L539)</f>
        <v>64.180000000000007</v>
      </c>
      <c r="N539" s="246" t="str">
        <f t="shared" si="167"/>
        <v>B2</v>
      </c>
    </row>
    <row r="540" spans="1:14" ht="39.950000000000003" customHeight="1" x14ac:dyDescent="0.3">
      <c r="A540" s="433"/>
      <c r="B540" s="432"/>
      <c r="C540" s="235" t="s">
        <v>76</v>
      </c>
      <c r="D540" s="230"/>
      <c r="E540" s="230"/>
      <c r="F540" s="230"/>
      <c r="G540" s="230"/>
      <c r="H540" s="230"/>
      <c r="I540" s="230">
        <v>30</v>
      </c>
      <c r="J540" s="244">
        <v>30</v>
      </c>
      <c r="K540" s="245"/>
      <c r="L540" s="245"/>
      <c r="M540" s="245"/>
      <c r="N540" s="293"/>
    </row>
    <row r="541" spans="1:14" ht="39.950000000000003" customHeight="1" x14ac:dyDescent="0.35">
      <c r="A541" s="292" t="s">
        <v>168</v>
      </c>
      <c r="B541" s="241" t="s">
        <v>167</v>
      </c>
      <c r="C541" s="235"/>
      <c r="D541" s="230">
        <v>40</v>
      </c>
      <c r="E541" s="230">
        <v>33</v>
      </c>
      <c r="F541" s="230"/>
      <c r="G541" s="230"/>
      <c r="H541" s="230"/>
      <c r="I541" s="230">
        <v>60</v>
      </c>
      <c r="J541" s="244">
        <v>51</v>
      </c>
      <c r="K541" s="245"/>
      <c r="L541" s="245"/>
      <c r="M541" s="245"/>
      <c r="N541" s="293"/>
    </row>
    <row r="542" spans="1:14" ht="39.950000000000003" customHeight="1" x14ac:dyDescent="0.35">
      <c r="A542" s="292"/>
      <c r="B542" s="241"/>
      <c r="C542" s="235"/>
      <c r="D542" s="230"/>
      <c r="E542" s="230"/>
      <c r="F542" s="230"/>
      <c r="G542" s="230"/>
      <c r="H542" s="230"/>
      <c r="I542" s="230"/>
      <c r="J542" s="244"/>
      <c r="K542" s="245"/>
      <c r="L542" s="245"/>
      <c r="M542" s="245"/>
      <c r="N542" s="293"/>
    </row>
    <row r="543" spans="1:14" ht="39.950000000000003" customHeight="1" x14ac:dyDescent="0.4">
      <c r="A543" s="414" t="s">
        <v>57</v>
      </c>
      <c r="B543" s="415"/>
      <c r="C543" s="228">
        <f>(M531+M533+M535+M537+M539)</f>
        <v>320.53000000000003</v>
      </c>
      <c r="D543" s="419" t="s">
        <v>19</v>
      </c>
      <c r="E543" s="419"/>
      <c r="F543" s="419"/>
      <c r="G543" s="416">
        <f>(C543/500)*100</f>
        <v>64.106000000000009</v>
      </c>
      <c r="H543" s="416"/>
      <c r="I543" s="230"/>
      <c r="J543" s="244"/>
      <c r="K543" s="252"/>
      <c r="L543" s="252"/>
      <c r="M543" s="252"/>
      <c r="N543" s="294"/>
    </row>
    <row r="544" spans="1:14" ht="39.950000000000003" customHeight="1" x14ac:dyDescent="0.4">
      <c r="A544" s="287"/>
      <c r="B544" s="233"/>
      <c r="C544" s="228"/>
      <c r="D544" s="227"/>
      <c r="E544" s="227"/>
      <c r="F544" s="227"/>
      <c r="G544" s="228"/>
      <c r="H544" s="228"/>
      <c r="I544" s="230"/>
      <c r="J544" s="244"/>
      <c r="K544" s="252"/>
      <c r="L544" s="252"/>
      <c r="M544" s="252"/>
      <c r="N544" s="294"/>
    </row>
    <row r="545" spans="1:14" ht="39.950000000000003" customHeight="1" x14ac:dyDescent="0.4">
      <c r="A545" s="287"/>
      <c r="B545" s="233"/>
      <c r="C545" s="228"/>
      <c r="D545" s="227"/>
      <c r="E545" s="227"/>
      <c r="F545" s="227"/>
      <c r="G545" s="228"/>
      <c r="H545" s="228"/>
      <c r="I545" s="230"/>
      <c r="J545" s="230"/>
      <c r="K545" s="254"/>
      <c r="L545" s="254"/>
      <c r="M545" s="254"/>
      <c r="N545" s="288"/>
    </row>
    <row r="546" spans="1:14" ht="39.950000000000003" customHeight="1" x14ac:dyDescent="0.35">
      <c r="A546" s="435" t="s">
        <v>71</v>
      </c>
      <c r="B546" s="436"/>
      <c r="C546" s="436"/>
      <c r="D546" s="436"/>
      <c r="E546" s="436"/>
      <c r="F546" s="436"/>
      <c r="G546" s="436"/>
      <c r="H546" s="436"/>
      <c r="I546" s="436"/>
      <c r="J546" s="436"/>
      <c r="K546" s="436"/>
      <c r="L546" s="436"/>
      <c r="M546" s="436"/>
      <c r="N546" s="437"/>
    </row>
    <row r="547" spans="1:14" ht="39.950000000000003" customHeight="1" x14ac:dyDescent="0.4">
      <c r="A547" s="418" t="s">
        <v>72</v>
      </c>
      <c r="B547" s="419"/>
      <c r="C547" s="419"/>
      <c r="D547" s="419"/>
      <c r="E547" s="419"/>
      <c r="F547" s="419"/>
      <c r="G547" s="419"/>
      <c r="H547" s="419"/>
      <c r="I547" s="419"/>
      <c r="J547" s="419"/>
      <c r="K547" s="419"/>
      <c r="L547" s="419"/>
      <c r="M547" s="419"/>
      <c r="N547" s="423"/>
    </row>
    <row r="548" spans="1:14" ht="39.950000000000003" customHeight="1" x14ac:dyDescent="0.4">
      <c r="A548" s="418" t="s">
        <v>20</v>
      </c>
      <c r="B548" s="419"/>
      <c r="C548" s="419"/>
      <c r="D548" s="419"/>
      <c r="E548" s="419"/>
      <c r="F548" s="419"/>
      <c r="G548" s="419" t="s">
        <v>21</v>
      </c>
      <c r="H548" s="419"/>
      <c r="I548" s="419"/>
      <c r="J548" s="419"/>
      <c r="K548" s="419"/>
      <c r="L548" s="419"/>
      <c r="M548" s="419"/>
      <c r="N548" s="423"/>
    </row>
    <row r="549" spans="1:14" ht="39.950000000000003" customHeight="1" x14ac:dyDescent="0.4">
      <c r="A549" s="414" t="s">
        <v>73</v>
      </c>
      <c r="B549" s="415"/>
      <c r="C549" s="415"/>
      <c r="D549" s="415"/>
      <c r="E549" s="415"/>
      <c r="F549" s="415"/>
      <c r="G549" s="412" t="s">
        <v>52</v>
      </c>
      <c r="H549" s="412"/>
      <c r="I549" s="412"/>
      <c r="J549" s="412"/>
      <c r="K549" s="412"/>
      <c r="L549" s="412"/>
      <c r="M549" s="412"/>
      <c r="N549" s="413"/>
    </row>
    <row r="550" spans="1:14" ht="39.950000000000003" customHeight="1" x14ac:dyDescent="0.4">
      <c r="A550" s="410" t="s">
        <v>25</v>
      </c>
      <c r="B550" s="411"/>
      <c r="C550" s="411"/>
      <c r="D550" s="411"/>
      <c r="E550" s="411"/>
      <c r="F550" s="411"/>
      <c r="G550" s="412" t="s">
        <v>52</v>
      </c>
      <c r="H550" s="412"/>
      <c r="I550" s="412"/>
      <c r="J550" s="412"/>
      <c r="K550" s="412"/>
      <c r="L550" s="412"/>
      <c r="M550" s="412"/>
      <c r="N550" s="413"/>
    </row>
    <row r="551" spans="1:14" ht="39.950000000000003" customHeight="1" x14ac:dyDescent="0.4">
      <c r="A551" s="410" t="s">
        <v>26</v>
      </c>
      <c r="B551" s="411"/>
      <c r="C551" s="411"/>
      <c r="D551" s="411"/>
      <c r="E551" s="411"/>
      <c r="F551" s="411"/>
      <c r="G551" s="412" t="s">
        <v>53</v>
      </c>
      <c r="H551" s="412"/>
      <c r="I551" s="412"/>
      <c r="J551" s="412"/>
      <c r="K551" s="412"/>
      <c r="L551" s="412"/>
      <c r="M551" s="412"/>
      <c r="N551" s="413"/>
    </row>
    <row r="552" spans="1:14" ht="39.950000000000003" customHeight="1" x14ac:dyDescent="0.4">
      <c r="A552" s="414" t="s">
        <v>164</v>
      </c>
      <c r="B552" s="415"/>
      <c r="C552" s="412" t="s">
        <v>178</v>
      </c>
      <c r="D552" s="412"/>
      <c r="E552" s="412"/>
      <c r="F552" s="412"/>
      <c r="G552" s="412"/>
      <c r="H552" s="412"/>
      <c r="I552" s="412"/>
      <c r="J552" s="412"/>
      <c r="K552" s="412"/>
      <c r="L552" s="412"/>
      <c r="M552" s="412"/>
      <c r="N552" s="413"/>
    </row>
    <row r="553" spans="1:14" ht="39.950000000000003" customHeight="1" x14ac:dyDescent="0.4">
      <c r="A553" s="414" t="s">
        <v>29</v>
      </c>
      <c r="B553" s="415"/>
      <c r="C553" s="412" t="s">
        <v>174</v>
      </c>
      <c r="D553" s="412"/>
      <c r="E553" s="412"/>
      <c r="F553" s="412"/>
      <c r="G553" s="412"/>
      <c r="H553" s="412"/>
      <c r="I553" s="412"/>
      <c r="J553" s="412"/>
      <c r="K553" s="412"/>
      <c r="L553" s="412"/>
      <c r="M553" s="412"/>
      <c r="N553" s="413"/>
    </row>
    <row r="554" spans="1:14" ht="39.950000000000003" customHeight="1" x14ac:dyDescent="0.3">
      <c r="A554" s="418" t="s">
        <v>30</v>
      </c>
      <c r="B554" s="419"/>
      <c r="C554" s="419"/>
      <c r="D554" s="419"/>
      <c r="E554" s="419"/>
      <c r="F554" s="416"/>
      <c r="G554" s="416"/>
      <c r="H554" s="416"/>
      <c r="I554" s="419" t="s">
        <v>165</v>
      </c>
      <c r="J554" s="419"/>
      <c r="K554" s="419"/>
      <c r="L554" s="419"/>
      <c r="M554" s="419"/>
      <c r="N554" s="423"/>
    </row>
    <row r="555" spans="1:14" ht="39.950000000000003" customHeight="1" x14ac:dyDescent="0.3">
      <c r="A555" s="418"/>
      <c r="B555" s="419"/>
      <c r="C555" s="419"/>
      <c r="D555" s="419"/>
      <c r="E555" s="419"/>
      <c r="F555" s="416"/>
      <c r="G555" s="416"/>
      <c r="H555" s="416"/>
      <c r="I555" s="419"/>
      <c r="J555" s="419"/>
      <c r="K555" s="419"/>
      <c r="L555" s="419"/>
      <c r="M555" s="419"/>
      <c r="N555" s="423"/>
    </row>
    <row r="556" spans="1:14" ht="39.950000000000003" customHeight="1" x14ac:dyDescent="0.3">
      <c r="A556" s="418"/>
      <c r="B556" s="419"/>
      <c r="C556" s="419"/>
      <c r="D556" s="419"/>
      <c r="E556" s="419"/>
      <c r="F556" s="416"/>
      <c r="G556" s="416"/>
      <c r="H556" s="416"/>
      <c r="I556" s="419"/>
      <c r="J556" s="419"/>
      <c r="K556" s="419"/>
      <c r="L556" s="419"/>
      <c r="M556" s="419"/>
      <c r="N556" s="423"/>
    </row>
    <row r="557" spans="1:14" ht="39.950000000000003" customHeight="1" thickBot="1" x14ac:dyDescent="0.35">
      <c r="A557" s="420"/>
      <c r="B557" s="421"/>
      <c r="C557" s="421"/>
      <c r="D557" s="421"/>
      <c r="E557" s="421"/>
      <c r="F557" s="422"/>
      <c r="G557" s="422"/>
      <c r="H557" s="422"/>
      <c r="I557" s="421"/>
      <c r="J557" s="421"/>
      <c r="K557" s="421"/>
      <c r="L557" s="421"/>
      <c r="M557" s="421"/>
      <c r="N557" s="424"/>
    </row>
    <row r="558" spans="1:14" ht="39.950000000000003" customHeight="1" x14ac:dyDescent="0.4">
      <c r="A558" s="284"/>
      <c r="B558" s="426" t="s">
        <v>49</v>
      </c>
      <c r="C558" s="427"/>
      <c r="D558" s="427"/>
      <c r="E558" s="427"/>
      <c r="F558" s="427"/>
      <c r="G558" s="427"/>
      <c r="H558" s="427"/>
      <c r="I558" s="257"/>
      <c r="J558" s="257"/>
      <c r="K558" s="257"/>
      <c r="L558" s="257"/>
      <c r="M558" s="257"/>
      <c r="N558" s="258"/>
    </row>
    <row r="559" spans="1:14" ht="39.950000000000003" customHeight="1" x14ac:dyDescent="0.4">
      <c r="A559" s="255"/>
      <c r="B559" s="256" t="s">
        <v>166</v>
      </c>
      <c r="C559" s="256"/>
      <c r="D559" s="419" t="s">
        <v>21</v>
      </c>
      <c r="E559" s="419"/>
      <c r="F559" s="259"/>
      <c r="G559" s="259"/>
      <c r="H559" s="227" t="s">
        <v>21</v>
      </c>
      <c r="I559" s="260" t="s">
        <v>51</v>
      </c>
      <c r="J559" s="261"/>
      <c r="K559" s="260" t="s">
        <v>21</v>
      </c>
      <c r="L559" s="260"/>
      <c r="M559" s="260"/>
      <c r="N559" s="262"/>
    </row>
    <row r="560" spans="1:14" ht="39.950000000000003" customHeight="1" x14ac:dyDescent="0.35">
      <c r="A560" s="255"/>
      <c r="B560" s="263" t="s">
        <v>33</v>
      </c>
      <c r="C560" s="263"/>
      <c r="D560" s="425" t="s">
        <v>37</v>
      </c>
      <c r="E560" s="425"/>
      <c r="F560" s="259"/>
      <c r="G560" s="259"/>
      <c r="H560" s="259" t="s">
        <v>42</v>
      </c>
      <c r="I560" s="425">
        <v>3</v>
      </c>
      <c r="J560" s="425"/>
      <c r="K560" s="259" t="s">
        <v>52</v>
      </c>
      <c r="L560" s="264"/>
      <c r="M560" s="264"/>
      <c r="N560" s="262"/>
    </row>
    <row r="561" spans="1:14" ht="39.950000000000003" customHeight="1" x14ac:dyDescent="0.35">
      <c r="A561" s="255"/>
      <c r="B561" s="263" t="s">
        <v>34</v>
      </c>
      <c r="C561" s="263"/>
      <c r="D561" s="425" t="s">
        <v>38</v>
      </c>
      <c r="E561" s="425"/>
      <c r="F561" s="259"/>
      <c r="G561" s="259"/>
      <c r="H561" s="259" t="s">
        <v>44</v>
      </c>
      <c r="I561" s="425">
        <v>2</v>
      </c>
      <c r="J561" s="425"/>
      <c r="K561" s="259" t="s">
        <v>53</v>
      </c>
      <c r="L561" s="264"/>
      <c r="M561" s="264"/>
      <c r="N561" s="262"/>
    </row>
    <row r="562" spans="1:14" ht="39.950000000000003" customHeight="1" x14ac:dyDescent="0.35">
      <c r="A562" s="255"/>
      <c r="B562" s="263" t="s">
        <v>35</v>
      </c>
      <c r="C562" s="263"/>
      <c r="D562" s="425" t="s">
        <v>39</v>
      </c>
      <c r="E562" s="425"/>
      <c r="F562" s="259"/>
      <c r="G562" s="259"/>
      <c r="H562" s="259" t="s">
        <v>46</v>
      </c>
      <c r="I562" s="425">
        <v>1</v>
      </c>
      <c r="J562" s="425"/>
      <c r="K562" s="259" t="s">
        <v>54</v>
      </c>
      <c r="L562" s="264"/>
      <c r="M562" s="264"/>
      <c r="N562" s="262"/>
    </row>
    <row r="563" spans="1:14" ht="39.950000000000003" customHeight="1" x14ac:dyDescent="0.35">
      <c r="A563" s="255"/>
      <c r="B563" s="263" t="s">
        <v>36</v>
      </c>
      <c r="C563" s="263"/>
      <c r="D563" s="425" t="s">
        <v>40</v>
      </c>
      <c r="E563" s="425"/>
      <c r="F563" s="259"/>
      <c r="G563" s="259"/>
      <c r="H563" s="259" t="s">
        <v>48</v>
      </c>
      <c r="I563" s="265"/>
      <c r="J563" s="265"/>
      <c r="K563" s="265"/>
      <c r="L563" s="265"/>
      <c r="M563" s="265"/>
      <c r="N563" s="266"/>
    </row>
    <row r="564" spans="1:14" ht="39.950000000000003" customHeight="1" thickBot="1" x14ac:dyDescent="0.4"/>
    <row r="565" spans="1:14" ht="39.950000000000003" customHeight="1" x14ac:dyDescent="0.4">
      <c r="A565" s="285"/>
      <c r="B565" s="439" t="s">
        <v>0</v>
      </c>
      <c r="C565" s="439"/>
      <c r="D565" s="439"/>
      <c r="E565" s="439"/>
      <c r="F565" s="439"/>
      <c r="G565" s="439"/>
      <c r="H565" s="439"/>
      <c r="I565" s="439" t="s">
        <v>1</v>
      </c>
      <c r="J565" s="439"/>
      <c r="K565" s="439"/>
      <c r="L565" s="439"/>
      <c r="M565" s="439"/>
      <c r="N565" s="440"/>
    </row>
    <row r="566" spans="1:14" ht="39.950000000000003" customHeight="1" x14ac:dyDescent="0.4">
      <c r="A566" s="418" t="s">
        <v>155</v>
      </c>
      <c r="B566" s="419"/>
      <c r="C566" s="419"/>
      <c r="D566" s="419"/>
      <c r="E566" s="419"/>
      <c r="F566" s="419"/>
      <c r="G566" s="419"/>
      <c r="H566" s="419"/>
      <c r="I566" s="419"/>
      <c r="J566" s="419"/>
      <c r="K566" s="419"/>
      <c r="L566" s="419"/>
      <c r="M566" s="419"/>
      <c r="N566" s="423"/>
    </row>
    <row r="567" spans="1:14" ht="39.950000000000003" customHeight="1" x14ac:dyDescent="0.4">
      <c r="A567" s="441" t="s">
        <v>156</v>
      </c>
      <c r="B567" s="442"/>
      <c r="C567" s="442"/>
      <c r="D567" s="442"/>
      <c r="E567" s="442"/>
      <c r="F567" s="412">
        <v>6005510660</v>
      </c>
      <c r="G567" s="412"/>
      <c r="H567" s="412"/>
      <c r="I567" s="231"/>
      <c r="J567" s="231"/>
      <c r="K567" s="231"/>
      <c r="L567" s="231"/>
      <c r="M567" s="231"/>
      <c r="N567" s="286"/>
    </row>
    <row r="568" spans="1:14" ht="39.950000000000003" customHeight="1" x14ac:dyDescent="0.4">
      <c r="A568" s="418" t="s">
        <v>86</v>
      </c>
      <c r="B568" s="419"/>
      <c r="C568" s="419"/>
      <c r="D568" s="419"/>
      <c r="E568" s="419"/>
      <c r="F568" s="419"/>
      <c r="G568" s="419"/>
      <c r="H568" s="419"/>
      <c r="I568" s="419"/>
      <c r="J568" s="419"/>
      <c r="K568" s="419"/>
      <c r="L568" s="419"/>
      <c r="M568" s="419"/>
      <c r="N568" s="423"/>
    </row>
    <row r="569" spans="1:14" ht="39.950000000000003" customHeight="1" x14ac:dyDescent="0.4">
      <c r="A569" s="414" t="s">
        <v>157</v>
      </c>
      <c r="B569" s="415"/>
      <c r="C569" s="415"/>
      <c r="D569" s="415"/>
      <c r="E569" s="415"/>
      <c r="F569" s="415"/>
      <c r="G569" s="415"/>
      <c r="H569" s="415"/>
      <c r="I569" s="415"/>
      <c r="J569" s="415"/>
      <c r="K569" s="415"/>
      <c r="L569" s="415"/>
      <c r="M569" s="415"/>
      <c r="N569" s="438"/>
    </row>
    <row r="570" spans="1:14" ht="39.950000000000003" customHeight="1" x14ac:dyDescent="0.4">
      <c r="A570" s="410" t="s">
        <v>6</v>
      </c>
      <c r="B570" s="411"/>
      <c r="C570" s="411"/>
      <c r="D570" s="411"/>
      <c r="E570" s="419" t="s">
        <v>131</v>
      </c>
      <c r="F570" s="419"/>
      <c r="G570" s="419"/>
      <c r="H570" s="419"/>
      <c r="I570" s="412">
        <v>14</v>
      </c>
      <c r="J570" s="412"/>
      <c r="K570" s="412"/>
      <c r="L570" s="412"/>
      <c r="M570" s="412"/>
      <c r="N570" s="413"/>
    </row>
    <row r="571" spans="1:14" ht="39.950000000000003" customHeight="1" x14ac:dyDescent="0.4">
      <c r="A571" s="410" t="s">
        <v>8</v>
      </c>
      <c r="B571" s="411"/>
      <c r="C571" s="411"/>
      <c r="D571" s="411"/>
      <c r="E571" s="419" t="s">
        <v>152</v>
      </c>
      <c r="F571" s="419"/>
      <c r="G571" s="419"/>
      <c r="H571" s="419"/>
      <c r="I571" s="416"/>
      <c r="J571" s="416"/>
      <c r="K571" s="416"/>
      <c r="L571" s="416"/>
      <c r="M571" s="416"/>
      <c r="N571" s="417"/>
    </row>
    <row r="572" spans="1:14" ht="39.950000000000003" customHeight="1" x14ac:dyDescent="0.4">
      <c r="A572" s="410" t="s">
        <v>10</v>
      </c>
      <c r="B572" s="411"/>
      <c r="C572" s="411"/>
      <c r="D572" s="411"/>
      <c r="E572" s="443">
        <v>39168</v>
      </c>
      <c r="F572" s="443"/>
      <c r="G572" s="443"/>
      <c r="H572" s="443"/>
      <c r="I572" s="416"/>
      <c r="J572" s="416"/>
      <c r="K572" s="416"/>
      <c r="L572" s="416"/>
      <c r="M572" s="416"/>
      <c r="N572" s="417"/>
    </row>
    <row r="573" spans="1:14" ht="39.950000000000003" customHeight="1" x14ac:dyDescent="0.4">
      <c r="A573" s="410" t="s">
        <v>12</v>
      </c>
      <c r="B573" s="411"/>
      <c r="C573" s="411"/>
      <c r="D573" s="411"/>
      <c r="E573" s="428" t="s">
        <v>175</v>
      </c>
      <c r="F573" s="428"/>
      <c r="G573" s="428"/>
      <c r="H573" s="428"/>
      <c r="I573" s="416"/>
      <c r="J573" s="416"/>
      <c r="K573" s="416"/>
      <c r="L573" s="416"/>
      <c r="M573" s="416"/>
      <c r="N573" s="417"/>
    </row>
    <row r="574" spans="1:14" ht="39.950000000000003" customHeight="1" x14ac:dyDescent="0.4">
      <c r="A574" s="418" t="s">
        <v>15</v>
      </c>
      <c r="B574" s="419"/>
      <c r="C574" s="419"/>
      <c r="D574" s="419"/>
      <c r="E574" s="419"/>
      <c r="F574" s="419"/>
      <c r="G574" s="419"/>
      <c r="H574" s="419"/>
      <c r="I574" s="419"/>
      <c r="J574" s="419"/>
      <c r="K574" s="419"/>
      <c r="L574" s="419"/>
      <c r="M574" s="419"/>
      <c r="N574" s="423"/>
    </row>
    <row r="575" spans="1:14" ht="39.950000000000003" customHeight="1" x14ac:dyDescent="0.3">
      <c r="A575" s="444" t="s">
        <v>158</v>
      </c>
      <c r="B575" s="428" t="s">
        <v>159</v>
      </c>
      <c r="C575" s="428"/>
      <c r="D575" s="428" t="s">
        <v>160</v>
      </c>
      <c r="E575" s="428"/>
      <c r="F575" s="429" t="s">
        <v>62</v>
      </c>
      <c r="G575" s="429"/>
      <c r="H575" s="429"/>
      <c r="I575" s="430" t="s">
        <v>161</v>
      </c>
      <c r="J575" s="430"/>
      <c r="K575" s="430"/>
      <c r="L575" s="237"/>
      <c r="M575" s="237"/>
      <c r="N575" s="290" t="s">
        <v>21</v>
      </c>
    </row>
    <row r="576" spans="1:14" ht="66.75" customHeight="1" x14ac:dyDescent="0.3">
      <c r="A576" s="444"/>
      <c r="B576" s="428"/>
      <c r="C576" s="428"/>
      <c r="D576" s="236" t="s">
        <v>59</v>
      </c>
      <c r="E576" s="236" t="s">
        <v>60</v>
      </c>
      <c r="F576" s="238" t="s">
        <v>59</v>
      </c>
      <c r="G576" s="238" t="s">
        <v>60</v>
      </c>
      <c r="H576" s="236" t="s">
        <v>162</v>
      </c>
      <c r="I576" s="238" t="s">
        <v>59</v>
      </c>
      <c r="J576" s="238" t="s">
        <v>60</v>
      </c>
      <c r="K576" s="236" t="s">
        <v>65</v>
      </c>
      <c r="L576" s="236" t="s">
        <v>161</v>
      </c>
      <c r="M576" s="236" t="s">
        <v>163</v>
      </c>
      <c r="N576" s="291" t="s">
        <v>24</v>
      </c>
    </row>
    <row r="577" spans="1:14" ht="39.950000000000003" customHeight="1" x14ac:dyDescent="0.35">
      <c r="A577" s="289"/>
      <c r="B577" s="235"/>
      <c r="C577" s="235"/>
      <c r="D577" s="236"/>
      <c r="E577" s="236"/>
      <c r="F577" s="238"/>
      <c r="G577" s="238"/>
      <c r="H577" s="236">
        <v>50</v>
      </c>
      <c r="I577" s="238"/>
      <c r="J577" s="238"/>
      <c r="K577" s="239">
        <v>100</v>
      </c>
      <c r="L577" s="240">
        <v>0.5</v>
      </c>
      <c r="M577" s="240">
        <v>1</v>
      </c>
      <c r="N577" s="291"/>
    </row>
    <row r="578" spans="1:14" ht="39.950000000000003" customHeight="1" x14ac:dyDescent="0.3">
      <c r="A578" s="431">
        <v>301</v>
      </c>
      <c r="B578" s="432" t="s">
        <v>17</v>
      </c>
      <c r="C578" s="235" t="s">
        <v>75</v>
      </c>
      <c r="D578" s="230">
        <v>20</v>
      </c>
      <c r="E578" s="242">
        <v>7</v>
      </c>
      <c r="F578" s="230">
        <v>30</v>
      </c>
      <c r="G578" s="243">
        <v>11.44</v>
      </c>
      <c r="H578" s="230">
        <f>SUM(E578,G578)</f>
        <v>18.439999999999998</v>
      </c>
      <c r="I578" s="230">
        <v>80</v>
      </c>
      <c r="J578" s="244">
        <v>42</v>
      </c>
      <c r="K578" s="245">
        <f>SUM(J578,J579)</f>
        <v>62</v>
      </c>
      <c r="L578" s="245">
        <f>K578/2</f>
        <v>31</v>
      </c>
      <c r="M578" s="245">
        <f>(H578+L578)</f>
        <v>49.44</v>
      </c>
      <c r="N578" s="246" t="str">
        <f t="shared" ref="N578:N586" si="183">IF(M578&gt;=91,"A1",IF(M578&gt;=81,"A2",IF(M578&gt;=71,"B1",IF(M578&gt;=61,"B2",IF(M578&gt;=51,"C1",IF(M578&gt;=41,"C2",IF(M578&gt;=33,"D","E")))))))</f>
        <v>C2</v>
      </c>
    </row>
    <row r="579" spans="1:14" ht="39.950000000000003" customHeight="1" x14ac:dyDescent="0.3">
      <c r="A579" s="431"/>
      <c r="B579" s="432"/>
      <c r="C579" s="235" t="s">
        <v>76</v>
      </c>
      <c r="D579" s="230"/>
      <c r="E579" s="230"/>
      <c r="F579" s="230"/>
      <c r="G579" s="230"/>
      <c r="H579" s="230"/>
      <c r="I579" s="230">
        <v>20</v>
      </c>
      <c r="J579" s="244">
        <v>20</v>
      </c>
      <c r="K579" s="245"/>
      <c r="L579" s="245"/>
      <c r="M579" s="245"/>
      <c r="N579" s="246"/>
    </row>
    <row r="580" spans="1:14" ht="39.950000000000003" customHeight="1" x14ac:dyDescent="0.3">
      <c r="A580" s="433" t="s">
        <v>153</v>
      </c>
      <c r="B580" s="434" t="s">
        <v>82</v>
      </c>
      <c r="C580" s="235" t="s">
        <v>75</v>
      </c>
      <c r="D580" s="230">
        <v>20</v>
      </c>
      <c r="E580" s="242">
        <v>4.5</v>
      </c>
      <c r="F580" s="230">
        <v>30</v>
      </c>
      <c r="G580" s="248" t="s">
        <v>120</v>
      </c>
      <c r="H580" s="230">
        <f t="shared" ref="H580" si="184">SUM(E580,G580)</f>
        <v>4.5</v>
      </c>
      <c r="I580" s="230">
        <v>70</v>
      </c>
      <c r="J580" s="244">
        <v>21.5</v>
      </c>
      <c r="K580" s="245">
        <f t="shared" ref="K580" si="185">SUM(J580,J581)</f>
        <v>44.5</v>
      </c>
      <c r="L580" s="245">
        <f t="shared" ref="L580" si="186">K580/2</f>
        <v>22.25</v>
      </c>
      <c r="M580" s="245">
        <f t="shared" ref="M580" si="187">(H580+L580)</f>
        <v>26.75</v>
      </c>
      <c r="N580" s="246" t="str">
        <f t="shared" si="183"/>
        <v>E</v>
      </c>
    </row>
    <row r="581" spans="1:14" ht="39.950000000000003" customHeight="1" x14ac:dyDescent="0.3">
      <c r="A581" s="433"/>
      <c r="B581" s="434"/>
      <c r="C581" s="235" t="s">
        <v>76</v>
      </c>
      <c r="D581" s="230"/>
      <c r="E581" s="230"/>
      <c r="F581" s="230"/>
      <c r="G581" s="249"/>
      <c r="H581" s="230"/>
      <c r="I581" s="230">
        <v>30</v>
      </c>
      <c r="J581" s="244">
        <v>23</v>
      </c>
      <c r="K581" s="245"/>
      <c r="L581" s="245"/>
      <c r="M581" s="245"/>
      <c r="N581" s="246"/>
    </row>
    <row r="582" spans="1:14" ht="39.950000000000003" customHeight="1" x14ac:dyDescent="0.3">
      <c r="A582" s="433" t="s">
        <v>154</v>
      </c>
      <c r="B582" s="434" t="s">
        <v>83</v>
      </c>
      <c r="C582" s="235" t="s">
        <v>75</v>
      </c>
      <c r="D582" s="230">
        <v>20</v>
      </c>
      <c r="E582" s="242">
        <v>6.5</v>
      </c>
      <c r="F582" s="230">
        <v>30</v>
      </c>
      <c r="G582" s="248">
        <v>7.5</v>
      </c>
      <c r="H582" s="230">
        <f t="shared" ref="H582" si="188">SUM(E582,G582)</f>
        <v>14</v>
      </c>
      <c r="I582" s="230">
        <v>80</v>
      </c>
      <c r="J582" s="244">
        <v>13.5</v>
      </c>
      <c r="K582" s="245">
        <f t="shared" ref="K582" si="189">SUM(J582,J583)</f>
        <v>29.5</v>
      </c>
      <c r="L582" s="245">
        <f t="shared" ref="L582" si="190">K582/2</f>
        <v>14.75</v>
      </c>
      <c r="M582" s="245">
        <f t="shared" ref="M582" si="191">(H582+L582)</f>
        <v>28.75</v>
      </c>
      <c r="N582" s="246" t="str">
        <f t="shared" si="183"/>
        <v>E</v>
      </c>
    </row>
    <row r="583" spans="1:14" ht="39.950000000000003" customHeight="1" x14ac:dyDescent="0.3">
      <c r="A583" s="433"/>
      <c r="B583" s="434"/>
      <c r="C583" s="235" t="s">
        <v>76</v>
      </c>
      <c r="D583" s="230"/>
      <c r="E583" s="230"/>
      <c r="F583" s="230"/>
      <c r="G583" s="249"/>
      <c r="H583" s="230"/>
      <c r="I583" s="230">
        <v>20</v>
      </c>
      <c r="J583" s="244">
        <v>16</v>
      </c>
      <c r="K583" s="245"/>
      <c r="L583" s="245"/>
      <c r="M583" s="245"/>
      <c r="N583" s="246"/>
    </row>
    <row r="584" spans="1:14" ht="39.950000000000003" customHeight="1" x14ac:dyDescent="0.3">
      <c r="A584" s="433" t="s">
        <v>169</v>
      </c>
      <c r="B584" s="434" t="s">
        <v>79</v>
      </c>
      <c r="C584" s="235" t="s">
        <v>75</v>
      </c>
      <c r="D584" s="230">
        <v>20</v>
      </c>
      <c r="E584" s="250">
        <v>4.5</v>
      </c>
      <c r="F584" s="230">
        <v>30</v>
      </c>
      <c r="G584" s="248">
        <v>4.87</v>
      </c>
      <c r="H584" s="230">
        <f t="shared" ref="H584" si="192">SUM(E584,G584)</f>
        <v>9.370000000000001</v>
      </c>
      <c r="I584" s="230">
        <v>80</v>
      </c>
      <c r="J584" s="244">
        <v>12</v>
      </c>
      <c r="K584" s="245">
        <f t="shared" ref="K584" si="193">SUM(J584,J585)</f>
        <v>24</v>
      </c>
      <c r="L584" s="245">
        <f t="shared" ref="L584" si="194">K584/2</f>
        <v>12</v>
      </c>
      <c r="M584" s="245">
        <f t="shared" ref="M584" si="195">(H584+L584)</f>
        <v>21.37</v>
      </c>
      <c r="N584" s="246" t="str">
        <f t="shared" si="183"/>
        <v>E</v>
      </c>
    </row>
    <row r="585" spans="1:14" ht="39.950000000000003" customHeight="1" x14ac:dyDescent="0.3">
      <c r="A585" s="433"/>
      <c r="B585" s="434"/>
      <c r="C585" s="235" t="s">
        <v>76</v>
      </c>
      <c r="D585" s="230"/>
      <c r="E585" s="230"/>
      <c r="F585" s="230"/>
      <c r="G585" s="249"/>
      <c r="H585" s="230"/>
      <c r="I585" s="230">
        <v>20</v>
      </c>
      <c r="J585" s="244">
        <v>12</v>
      </c>
      <c r="K585" s="245"/>
      <c r="L585" s="245"/>
      <c r="M585" s="245"/>
      <c r="N585" s="246"/>
    </row>
    <row r="586" spans="1:14" ht="39.950000000000003" customHeight="1" x14ac:dyDescent="0.3">
      <c r="A586" s="433" t="s">
        <v>68</v>
      </c>
      <c r="B586" s="432" t="s">
        <v>66</v>
      </c>
      <c r="C586" s="235" t="s">
        <v>75</v>
      </c>
      <c r="D586" s="230">
        <v>20</v>
      </c>
      <c r="E586" s="242">
        <v>6.5</v>
      </c>
      <c r="F586" s="230">
        <v>30</v>
      </c>
      <c r="G586" s="248">
        <v>10.29</v>
      </c>
      <c r="H586" s="230">
        <f t="shared" ref="H586" si="196">SUM(E586,G586)</f>
        <v>16.79</v>
      </c>
      <c r="I586" s="230">
        <v>70</v>
      </c>
      <c r="J586" s="244">
        <v>25</v>
      </c>
      <c r="K586" s="245">
        <f>SUM(J586,J587)</f>
        <v>54</v>
      </c>
      <c r="L586" s="245">
        <f t="shared" ref="L586" si="197">K586/2</f>
        <v>27</v>
      </c>
      <c r="M586" s="245">
        <f t="shared" ref="M586" si="198">(H586+L586)</f>
        <v>43.79</v>
      </c>
      <c r="N586" s="246" t="str">
        <f t="shared" si="183"/>
        <v>C2</v>
      </c>
    </row>
    <row r="587" spans="1:14" ht="39.950000000000003" customHeight="1" x14ac:dyDescent="0.3">
      <c r="A587" s="433"/>
      <c r="B587" s="432"/>
      <c r="C587" s="235" t="s">
        <v>76</v>
      </c>
      <c r="D587" s="230"/>
      <c r="E587" s="230"/>
      <c r="F587" s="230"/>
      <c r="G587" s="230"/>
      <c r="H587" s="230"/>
      <c r="I587" s="230">
        <v>30</v>
      </c>
      <c r="J587" s="244">
        <v>29</v>
      </c>
      <c r="K587" s="245"/>
      <c r="L587" s="245"/>
      <c r="M587" s="245"/>
      <c r="N587" s="293"/>
    </row>
    <row r="588" spans="1:14" ht="39.950000000000003" customHeight="1" x14ac:dyDescent="0.35">
      <c r="A588" s="292" t="s">
        <v>168</v>
      </c>
      <c r="B588" s="241" t="s">
        <v>167</v>
      </c>
      <c r="C588" s="235"/>
      <c r="D588" s="230">
        <v>40</v>
      </c>
      <c r="E588" s="230" t="s">
        <v>120</v>
      </c>
      <c r="F588" s="230"/>
      <c r="G588" s="230"/>
      <c r="H588" s="230"/>
      <c r="I588" s="230">
        <v>60</v>
      </c>
      <c r="J588" s="244">
        <v>12.5</v>
      </c>
      <c r="K588" s="245"/>
      <c r="L588" s="245"/>
      <c r="M588" s="245"/>
      <c r="N588" s="293"/>
    </row>
    <row r="589" spans="1:14" ht="39.950000000000003" customHeight="1" x14ac:dyDescent="0.35">
      <c r="A589" s="292"/>
      <c r="B589" s="241"/>
      <c r="C589" s="235"/>
      <c r="D589" s="230"/>
      <c r="E589" s="230"/>
      <c r="F589" s="230"/>
      <c r="G589" s="230"/>
      <c r="H589" s="230"/>
      <c r="I589" s="230"/>
      <c r="J589" s="244"/>
      <c r="K589" s="245"/>
      <c r="L589" s="245"/>
      <c r="M589" s="245"/>
      <c r="N589" s="293"/>
    </row>
    <row r="590" spans="1:14" ht="39.950000000000003" customHeight="1" x14ac:dyDescent="0.4">
      <c r="A590" s="414" t="s">
        <v>57</v>
      </c>
      <c r="B590" s="415"/>
      <c r="C590" s="228">
        <f>(M578+M580+M582+M584+M586)</f>
        <v>170.1</v>
      </c>
      <c r="D590" s="419" t="s">
        <v>19</v>
      </c>
      <c r="E590" s="419"/>
      <c r="F590" s="419"/>
      <c r="G590" s="416">
        <f>(C590/500)*100</f>
        <v>34.020000000000003</v>
      </c>
      <c r="H590" s="416"/>
      <c r="I590" s="230"/>
      <c r="J590" s="244"/>
      <c r="K590" s="252"/>
      <c r="L590" s="252"/>
      <c r="M590" s="252"/>
      <c r="N590" s="294"/>
    </row>
    <row r="591" spans="1:14" ht="39.950000000000003" customHeight="1" x14ac:dyDescent="0.4">
      <c r="A591" s="287"/>
      <c r="B591" s="233"/>
      <c r="C591" s="228"/>
      <c r="D591" s="227"/>
      <c r="E591" s="227"/>
      <c r="F591" s="227"/>
      <c r="G591" s="228"/>
      <c r="H591" s="228"/>
      <c r="I591" s="230"/>
      <c r="J591" s="244"/>
      <c r="K591" s="252"/>
      <c r="L591" s="252"/>
      <c r="M591" s="252"/>
      <c r="N591" s="294"/>
    </row>
    <row r="592" spans="1:14" ht="39.950000000000003" customHeight="1" x14ac:dyDescent="0.4">
      <c r="A592" s="287"/>
      <c r="B592" s="233"/>
      <c r="C592" s="228"/>
      <c r="D592" s="227"/>
      <c r="E592" s="227"/>
      <c r="F592" s="227"/>
      <c r="G592" s="228"/>
      <c r="H592" s="228"/>
      <c r="I592" s="230"/>
      <c r="J592" s="230"/>
      <c r="K592" s="254"/>
      <c r="L592" s="254"/>
      <c r="M592" s="254"/>
      <c r="N592" s="288"/>
    </row>
    <row r="593" spans="1:14" ht="39.950000000000003" customHeight="1" x14ac:dyDescent="0.35">
      <c r="A593" s="435" t="s">
        <v>71</v>
      </c>
      <c r="B593" s="436"/>
      <c r="C593" s="436"/>
      <c r="D593" s="436"/>
      <c r="E593" s="436"/>
      <c r="F593" s="436"/>
      <c r="G593" s="436"/>
      <c r="H593" s="436"/>
      <c r="I593" s="436"/>
      <c r="J593" s="436"/>
      <c r="K593" s="436"/>
      <c r="L593" s="436"/>
      <c r="M593" s="436"/>
      <c r="N593" s="437"/>
    </row>
    <row r="594" spans="1:14" ht="39.950000000000003" customHeight="1" x14ac:dyDescent="0.4">
      <c r="A594" s="418" t="s">
        <v>72</v>
      </c>
      <c r="B594" s="419"/>
      <c r="C594" s="419"/>
      <c r="D594" s="419"/>
      <c r="E594" s="419"/>
      <c r="F594" s="419"/>
      <c r="G594" s="419"/>
      <c r="H594" s="419"/>
      <c r="I594" s="419"/>
      <c r="J594" s="419"/>
      <c r="K594" s="419"/>
      <c r="L594" s="419"/>
      <c r="M594" s="419"/>
      <c r="N594" s="423"/>
    </row>
    <row r="595" spans="1:14" ht="39.950000000000003" customHeight="1" x14ac:dyDescent="0.4">
      <c r="A595" s="418" t="s">
        <v>20</v>
      </c>
      <c r="B595" s="419"/>
      <c r="C595" s="419"/>
      <c r="D595" s="419"/>
      <c r="E595" s="419"/>
      <c r="F595" s="419"/>
      <c r="G595" s="419" t="s">
        <v>21</v>
      </c>
      <c r="H595" s="419"/>
      <c r="I595" s="419"/>
      <c r="J595" s="419"/>
      <c r="K595" s="419"/>
      <c r="L595" s="419"/>
      <c r="M595" s="419"/>
      <c r="N595" s="423"/>
    </row>
    <row r="596" spans="1:14" ht="39.950000000000003" customHeight="1" x14ac:dyDescent="0.4">
      <c r="A596" s="414" t="s">
        <v>73</v>
      </c>
      <c r="B596" s="415"/>
      <c r="C596" s="415"/>
      <c r="D596" s="415"/>
      <c r="E596" s="415"/>
      <c r="F596" s="415"/>
      <c r="G596" s="412" t="s">
        <v>54</v>
      </c>
      <c r="H596" s="412"/>
      <c r="I596" s="412"/>
      <c r="J596" s="412"/>
      <c r="K596" s="412"/>
      <c r="L596" s="412"/>
      <c r="M596" s="412"/>
      <c r="N596" s="413"/>
    </row>
    <row r="597" spans="1:14" ht="39.950000000000003" customHeight="1" x14ac:dyDescent="0.4">
      <c r="A597" s="410" t="s">
        <v>25</v>
      </c>
      <c r="B597" s="411"/>
      <c r="C597" s="411"/>
      <c r="D597" s="411"/>
      <c r="E597" s="411"/>
      <c r="F597" s="411"/>
      <c r="G597" s="412" t="s">
        <v>53</v>
      </c>
      <c r="H597" s="412"/>
      <c r="I597" s="412"/>
      <c r="J597" s="412"/>
      <c r="K597" s="412"/>
      <c r="L597" s="412"/>
      <c r="M597" s="412"/>
      <c r="N597" s="413"/>
    </row>
    <row r="598" spans="1:14" ht="39.950000000000003" customHeight="1" x14ac:dyDescent="0.4">
      <c r="A598" s="410" t="s">
        <v>26</v>
      </c>
      <c r="B598" s="411"/>
      <c r="C598" s="411"/>
      <c r="D598" s="411"/>
      <c r="E598" s="411"/>
      <c r="F598" s="411"/>
      <c r="G598" s="416"/>
      <c r="H598" s="416"/>
      <c r="I598" s="416"/>
      <c r="J598" s="416"/>
      <c r="K598" s="416"/>
      <c r="L598" s="416"/>
      <c r="M598" s="416"/>
      <c r="N598" s="417"/>
    </row>
    <row r="599" spans="1:14" ht="39.950000000000003" customHeight="1" x14ac:dyDescent="0.4">
      <c r="A599" s="414" t="s">
        <v>164</v>
      </c>
      <c r="B599" s="415"/>
      <c r="C599" s="412" t="s">
        <v>201</v>
      </c>
      <c r="D599" s="412"/>
      <c r="E599" s="412"/>
      <c r="F599" s="412"/>
      <c r="G599" s="412"/>
      <c r="H599" s="412"/>
      <c r="I599" s="412"/>
      <c r="J599" s="412"/>
      <c r="K599" s="412"/>
      <c r="L599" s="412"/>
      <c r="M599" s="412"/>
      <c r="N599" s="413"/>
    </row>
    <row r="600" spans="1:14" ht="39.950000000000003" customHeight="1" x14ac:dyDescent="0.4">
      <c r="A600" s="414" t="s">
        <v>29</v>
      </c>
      <c r="B600" s="415"/>
      <c r="C600" s="416"/>
      <c r="D600" s="416"/>
      <c r="E600" s="416"/>
      <c r="F600" s="416"/>
      <c r="G600" s="416"/>
      <c r="H600" s="416"/>
      <c r="I600" s="416"/>
      <c r="J600" s="416"/>
      <c r="K600" s="416"/>
      <c r="L600" s="416"/>
      <c r="M600" s="416"/>
      <c r="N600" s="417"/>
    </row>
    <row r="601" spans="1:14" ht="39.950000000000003" customHeight="1" x14ac:dyDescent="0.3">
      <c r="A601" s="418" t="s">
        <v>30</v>
      </c>
      <c r="B601" s="419"/>
      <c r="C601" s="419"/>
      <c r="D601" s="419"/>
      <c r="E601" s="419"/>
      <c r="F601" s="416"/>
      <c r="G601" s="416"/>
      <c r="H601" s="416"/>
      <c r="I601" s="419" t="s">
        <v>165</v>
      </c>
      <c r="J601" s="419"/>
      <c r="K601" s="419"/>
      <c r="L601" s="419"/>
      <c r="M601" s="419"/>
      <c r="N601" s="423"/>
    </row>
    <row r="602" spans="1:14" ht="39.950000000000003" customHeight="1" x14ac:dyDescent="0.3">
      <c r="A602" s="418"/>
      <c r="B602" s="419"/>
      <c r="C602" s="419"/>
      <c r="D602" s="419"/>
      <c r="E602" s="419"/>
      <c r="F602" s="416"/>
      <c r="G602" s="416"/>
      <c r="H602" s="416"/>
      <c r="I602" s="419"/>
      <c r="J602" s="419"/>
      <c r="K602" s="419"/>
      <c r="L602" s="419"/>
      <c r="M602" s="419"/>
      <c r="N602" s="423"/>
    </row>
    <row r="603" spans="1:14" ht="39.950000000000003" customHeight="1" x14ac:dyDescent="0.3">
      <c r="A603" s="418"/>
      <c r="B603" s="419"/>
      <c r="C603" s="419"/>
      <c r="D603" s="419"/>
      <c r="E603" s="419"/>
      <c r="F603" s="416"/>
      <c r="G603" s="416"/>
      <c r="H603" s="416"/>
      <c r="I603" s="419"/>
      <c r="J603" s="419"/>
      <c r="K603" s="419"/>
      <c r="L603" s="419"/>
      <c r="M603" s="419"/>
      <c r="N603" s="423"/>
    </row>
    <row r="604" spans="1:14" ht="39.950000000000003" customHeight="1" thickBot="1" x14ac:dyDescent="0.35">
      <c r="A604" s="420"/>
      <c r="B604" s="421"/>
      <c r="C604" s="421"/>
      <c r="D604" s="421"/>
      <c r="E604" s="421"/>
      <c r="F604" s="422"/>
      <c r="G604" s="422"/>
      <c r="H604" s="422"/>
      <c r="I604" s="421"/>
      <c r="J604" s="421"/>
      <c r="K604" s="421"/>
      <c r="L604" s="421"/>
      <c r="M604" s="421"/>
      <c r="N604" s="424"/>
    </row>
    <row r="605" spans="1:14" ht="39.950000000000003" customHeight="1" x14ac:dyDescent="0.4">
      <c r="A605" s="284"/>
      <c r="B605" s="426" t="s">
        <v>49</v>
      </c>
      <c r="C605" s="427"/>
      <c r="D605" s="427"/>
      <c r="E605" s="427"/>
      <c r="F605" s="427"/>
      <c r="G605" s="427"/>
      <c r="H605" s="427"/>
      <c r="I605" s="257"/>
      <c r="J605" s="257"/>
      <c r="K605" s="257"/>
      <c r="L605" s="257"/>
      <c r="M605" s="257"/>
      <c r="N605" s="258"/>
    </row>
    <row r="606" spans="1:14" ht="39.950000000000003" customHeight="1" x14ac:dyDescent="0.4">
      <c r="A606" s="255"/>
      <c r="B606" s="256" t="s">
        <v>166</v>
      </c>
      <c r="C606" s="256"/>
      <c r="D606" s="419" t="s">
        <v>21</v>
      </c>
      <c r="E606" s="419"/>
      <c r="F606" s="259"/>
      <c r="G606" s="259"/>
      <c r="H606" s="227" t="s">
        <v>21</v>
      </c>
      <c r="I606" s="260" t="s">
        <v>51</v>
      </c>
      <c r="J606" s="261"/>
      <c r="K606" s="260" t="s">
        <v>21</v>
      </c>
      <c r="L606" s="260"/>
      <c r="M606" s="260"/>
      <c r="N606" s="262"/>
    </row>
    <row r="607" spans="1:14" ht="39.950000000000003" customHeight="1" x14ac:dyDescent="0.35">
      <c r="A607" s="255"/>
      <c r="B607" s="263" t="s">
        <v>33</v>
      </c>
      <c r="C607" s="263"/>
      <c r="D607" s="425" t="s">
        <v>37</v>
      </c>
      <c r="E607" s="425"/>
      <c r="F607" s="259"/>
      <c r="G607" s="259"/>
      <c r="H607" s="259" t="s">
        <v>42</v>
      </c>
      <c r="I607" s="425">
        <v>3</v>
      </c>
      <c r="J607" s="425"/>
      <c r="K607" s="259" t="s">
        <v>52</v>
      </c>
      <c r="L607" s="264"/>
      <c r="M607" s="264"/>
      <c r="N607" s="262"/>
    </row>
    <row r="608" spans="1:14" ht="39.950000000000003" customHeight="1" x14ac:dyDescent="0.35">
      <c r="A608" s="255"/>
      <c r="B608" s="263" t="s">
        <v>34</v>
      </c>
      <c r="C608" s="263"/>
      <c r="D608" s="425" t="s">
        <v>38</v>
      </c>
      <c r="E608" s="425"/>
      <c r="F608" s="259"/>
      <c r="G608" s="259"/>
      <c r="H608" s="259" t="s">
        <v>44</v>
      </c>
      <c r="I608" s="425">
        <v>2</v>
      </c>
      <c r="J608" s="425"/>
      <c r="K608" s="259" t="s">
        <v>53</v>
      </c>
      <c r="L608" s="264"/>
      <c r="M608" s="264"/>
      <c r="N608" s="262"/>
    </row>
    <row r="609" spans="1:14" ht="39.950000000000003" customHeight="1" x14ac:dyDescent="0.35">
      <c r="A609" s="255"/>
      <c r="B609" s="263" t="s">
        <v>35</v>
      </c>
      <c r="C609" s="263"/>
      <c r="D609" s="425" t="s">
        <v>39</v>
      </c>
      <c r="E609" s="425"/>
      <c r="F609" s="259"/>
      <c r="G609" s="259"/>
      <c r="H609" s="259" t="s">
        <v>46</v>
      </c>
      <c r="I609" s="425">
        <v>1</v>
      </c>
      <c r="J609" s="425"/>
      <c r="K609" s="259" t="s">
        <v>54</v>
      </c>
      <c r="L609" s="264"/>
      <c r="M609" s="264"/>
      <c r="N609" s="262"/>
    </row>
    <row r="610" spans="1:14" ht="39.950000000000003" customHeight="1" x14ac:dyDescent="0.35">
      <c r="A610" s="255"/>
      <c r="B610" s="263" t="s">
        <v>36</v>
      </c>
      <c r="C610" s="263"/>
      <c r="D610" s="425" t="s">
        <v>40</v>
      </c>
      <c r="E610" s="425"/>
      <c r="F610" s="259"/>
      <c r="G610" s="259"/>
      <c r="H610" s="259" t="s">
        <v>48</v>
      </c>
      <c r="I610" s="265"/>
      <c r="J610" s="265"/>
      <c r="K610" s="265"/>
      <c r="L610" s="265"/>
      <c r="M610" s="265"/>
      <c r="N610" s="266"/>
    </row>
    <row r="611" spans="1:14" ht="39.950000000000003" customHeight="1" thickBot="1" x14ac:dyDescent="0.4"/>
    <row r="612" spans="1:14" ht="39.950000000000003" customHeight="1" x14ac:dyDescent="0.4">
      <c r="A612" s="285"/>
      <c r="B612" s="439" t="s">
        <v>0</v>
      </c>
      <c r="C612" s="439"/>
      <c r="D612" s="439"/>
      <c r="E612" s="439"/>
      <c r="F612" s="439"/>
      <c r="G612" s="439"/>
      <c r="H612" s="439"/>
      <c r="I612" s="439" t="s">
        <v>1</v>
      </c>
      <c r="J612" s="439"/>
      <c r="K612" s="439"/>
      <c r="L612" s="439"/>
      <c r="M612" s="439"/>
      <c r="N612" s="440"/>
    </row>
    <row r="613" spans="1:14" ht="39.950000000000003" customHeight="1" x14ac:dyDescent="0.4">
      <c r="A613" s="418" t="s">
        <v>155</v>
      </c>
      <c r="B613" s="419"/>
      <c r="C613" s="419"/>
      <c r="D613" s="419"/>
      <c r="E613" s="419"/>
      <c r="F613" s="419"/>
      <c r="G613" s="419"/>
      <c r="H613" s="419"/>
      <c r="I613" s="419"/>
      <c r="J613" s="419"/>
      <c r="K613" s="419"/>
      <c r="L613" s="419"/>
      <c r="M613" s="419"/>
      <c r="N613" s="423"/>
    </row>
    <row r="614" spans="1:14" ht="39.950000000000003" customHeight="1" x14ac:dyDescent="0.4">
      <c r="A614" s="441" t="s">
        <v>156</v>
      </c>
      <c r="B614" s="442"/>
      <c r="C614" s="442"/>
      <c r="D614" s="442"/>
      <c r="E614" s="442"/>
      <c r="F614" s="412">
        <v>6005510660</v>
      </c>
      <c r="G614" s="412"/>
      <c r="H614" s="412"/>
      <c r="I614" s="231"/>
      <c r="J614" s="231"/>
      <c r="K614" s="231"/>
      <c r="L614" s="231"/>
      <c r="M614" s="231"/>
      <c r="N614" s="286"/>
    </row>
    <row r="615" spans="1:14" ht="39.950000000000003" customHeight="1" x14ac:dyDescent="0.4">
      <c r="A615" s="418" t="s">
        <v>86</v>
      </c>
      <c r="B615" s="419"/>
      <c r="C615" s="419"/>
      <c r="D615" s="419"/>
      <c r="E615" s="419"/>
      <c r="F615" s="419"/>
      <c r="G615" s="419"/>
      <c r="H615" s="419"/>
      <c r="I615" s="419"/>
      <c r="J615" s="419"/>
      <c r="K615" s="419"/>
      <c r="L615" s="419"/>
      <c r="M615" s="419"/>
      <c r="N615" s="423"/>
    </row>
    <row r="616" spans="1:14" ht="39.950000000000003" customHeight="1" x14ac:dyDescent="0.4">
      <c r="A616" s="414" t="s">
        <v>157</v>
      </c>
      <c r="B616" s="415"/>
      <c r="C616" s="415"/>
      <c r="D616" s="415"/>
      <c r="E616" s="415"/>
      <c r="F616" s="415"/>
      <c r="G616" s="415"/>
      <c r="H616" s="415"/>
      <c r="I616" s="415"/>
      <c r="J616" s="415"/>
      <c r="K616" s="415"/>
      <c r="L616" s="415"/>
      <c r="M616" s="415"/>
      <c r="N616" s="438"/>
    </row>
    <row r="617" spans="1:14" ht="39.950000000000003" customHeight="1" x14ac:dyDescent="0.4">
      <c r="A617" s="410" t="s">
        <v>6</v>
      </c>
      <c r="B617" s="411"/>
      <c r="C617" s="411"/>
      <c r="D617" s="411"/>
      <c r="E617" s="419" t="s">
        <v>132</v>
      </c>
      <c r="F617" s="419"/>
      <c r="G617" s="419"/>
      <c r="H617" s="419"/>
      <c r="I617" s="412">
        <v>15</v>
      </c>
      <c r="J617" s="412"/>
      <c r="K617" s="412"/>
      <c r="L617" s="412"/>
      <c r="M617" s="412"/>
      <c r="N617" s="413"/>
    </row>
    <row r="618" spans="1:14" ht="39.950000000000003" customHeight="1" x14ac:dyDescent="0.4">
      <c r="A618" s="410" t="s">
        <v>8</v>
      </c>
      <c r="B618" s="411"/>
      <c r="C618" s="411"/>
      <c r="D618" s="411"/>
      <c r="E618" s="419" t="s">
        <v>152</v>
      </c>
      <c r="F618" s="419"/>
      <c r="G618" s="419"/>
      <c r="H618" s="419"/>
      <c r="I618" s="416"/>
      <c r="J618" s="416"/>
      <c r="K618" s="416"/>
      <c r="L618" s="416"/>
      <c r="M618" s="416"/>
      <c r="N618" s="417"/>
    </row>
    <row r="619" spans="1:14" ht="39.950000000000003" customHeight="1" x14ac:dyDescent="0.4">
      <c r="A619" s="410" t="s">
        <v>10</v>
      </c>
      <c r="B619" s="411"/>
      <c r="C619" s="411"/>
      <c r="D619" s="411"/>
      <c r="E619" s="443" t="s">
        <v>177</v>
      </c>
      <c r="F619" s="443"/>
      <c r="G619" s="443"/>
      <c r="H619" s="443"/>
      <c r="I619" s="416"/>
      <c r="J619" s="416"/>
      <c r="K619" s="416"/>
      <c r="L619" s="416"/>
      <c r="M619" s="416"/>
      <c r="N619" s="417"/>
    </row>
    <row r="620" spans="1:14" ht="39.950000000000003" customHeight="1" x14ac:dyDescent="0.4">
      <c r="A620" s="410" t="s">
        <v>12</v>
      </c>
      <c r="B620" s="411"/>
      <c r="C620" s="411"/>
      <c r="D620" s="411"/>
      <c r="E620" s="428" t="s">
        <v>176</v>
      </c>
      <c r="F620" s="428"/>
      <c r="G620" s="428"/>
      <c r="H620" s="428"/>
      <c r="I620" s="416"/>
      <c r="J620" s="416"/>
      <c r="K620" s="416"/>
      <c r="L620" s="416"/>
      <c r="M620" s="416"/>
      <c r="N620" s="417"/>
    </row>
    <row r="621" spans="1:14" ht="39.950000000000003" customHeight="1" x14ac:dyDescent="0.4">
      <c r="A621" s="418" t="s">
        <v>15</v>
      </c>
      <c r="B621" s="419"/>
      <c r="C621" s="419"/>
      <c r="D621" s="419"/>
      <c r="E621" s="419"/>
      <c r="F621" s="419"/>
      <c r="G621" s="419"/>
      <c r="H621" s="419"/>
      <c r="I621" s="419"/>
      <c r="J621" s="419"/>
      <c r="K621" s="419"/>
      <c r="L621" s="419"/>
      <c r="M621" s="419"/>
      <c r="N621" s="423"/>
    </row>
    <row r="622" spans="1:14" ht="39.950000000000003" customHeight="1" x14ac:dyDescent="0.3">
      <c r="A622" s="444" t="s">
        <v>158</v>
      </c>
      <c r="B622" s="428" t="s">
        <v>159</v>
      </c>
      <c r="C622" s="428"/>
      <c r="D622" s="428" t="s">
        <v>160</v>
      </c>
      <c r="E622" s="428"/>
      <c r="F622" s="429" t="s">
        <v>62</v>
      </c>
      <c r="G622" s="429"/>
      <c r="H622" s="429"/>
      <c r="I622" s="430" t="s">
        <v>161</v>
      </c>
      <c r="J622" s="430"/>
      <c r="K622" s="430"/>
      <c r="L622" s="237"/>
      <c r="M622" s="237"/>
      <c r="N622" s="290" t="s">
        <v>21</v>
      </c>
    </row>
    <row r="623" spans="1:14" ht="65.25" customHeight="1" x14ac:dyDescent="0.3">
      <c r="A623" s="444"/>
      <c r="B623" s="428"/>
      <c r="C623" s="428"/>
      <c r="D623" s="236" t="s">
        <v>59</v>
      </c>
      <c r="E623" s="236" t="s">
        <v>60</v>
      </c>
      <c r="F623" s="238" t="s">
        <v>59</v>
      </c>
      <c r="G623" s="238" t="s">
        <v>60</v>
      </c>
      <c r="H623" s="236" t="s">
        <v>162</v>
      </c>
      <c r="I623" s="238" t="s">
        <v>59</v>
      </c>
      <c r="J623" s="238" t="s">
        <v>60</v>
      </c>
      <c r="K623" s="236" t="s">
        <v>65</v>
      </c>
      <c r="L623" s="236" t="s">
        <v>161</v>
      </c>
      <c r="M623" s="236" t="s">
        <v>163</v>
      </c>
      <c r="N623" s="291" t="s">
        <v>24</v>
      </c>
    </row>
    <row r="624" spans="1:14" ht="39.950000000000003" customHeight="1" x14ac:dyDescent="0.35">
      <c r="A624" s="289"/>
      <c r="B624" s="235"/>
      <c r="C624" s="235"/>
      <c r="D624" s="236"/>
      <c r="E624" s="236"/>
      <c r="F624" s="238"/>
      <c r="G624" s="238"/>
      <c r="H624" s="236">
        <v>50</v>
      </c>
      <c r="I624" s="238"/>
      <c r="J624" s="238"/>
      <c r="K624" s="239">
        <v>100</v>
      </c>
      <c r="L624" s="240">
        <v>0.5</v>
      </c>
      <c r="M624" s="240">
        <v>1</v>
      </c>
      <c r="N624" s="291"/>
    </row>
    <row r="625" spans="1:14" ht="39.950000000000003" customHeight="1" x14ac:dyDescent="0.3">
      <c r="A625" s="431">
        <v>301</v>
      </c>
      <c r="B625" s="432" t="s">
        <v>17</v>
      </c>
      <c r="C625" s="235" t="s">
        <v>75</v>
      </c>
      <c r="D625" s="230">
        <v>20</v>
      </c>
      <c r="E625" s="242"/>
      <c r="F625" s="230">
        <v>30</v>
      </c>
      <c r="G625" s="243">
        <v>18.940000000000001</v>
      </c>
      <c r="H625" s="230">
        <f>SUM(E625,G625)</f>
        <v>18.940000000000001</v>
      </c>
      <c r="I625" s="230">
        <v>80</v>
      </c>
      <c r="J625" s="244">
        <v>39.5</v>
      </c>
      <c r="K625" s="245">
        <f>SUM(J625,J626)</f>
        <v>59.5</v>
      </c>
      <c r="L625" s="245">
        <f>K625/2</f>
        <v>29.75</v>
      </c>
      <c r="M625" s="245">
        <f>(H625+L625)</f>
        <v>48.69</v>
      </c>
      <c r="N625" s="246" t="str">
        <f t="shared" ref="N625:N633" si="199">IF(M625&gt;=91,"A1",IF(M625&gt;=81,"A2",IF(M625&gt;=71,"B1",IF(M625&gt;=61,"B2",IF(M625&gt;=51,"C1",IF(M625&gt;=41,"C2",IF(M625&gt;=33,"D","E")))))))</f>
        <v>C2</v>
      </c>
    </row>
    <row r="626" spans="1:14" ht="39.950000000000003" customHeight="1" x14ac:dyDescent="0.3">
      <c r="A626" s="431"/>
      <c r="B626" s="432"/>
      <c r="C626" s="235" t="s">
        <v>76</v>
      </c>
      <c r="D626" s="230"/>
      <c r="E626" s="230"/>
      <c r="F626" s="230"/>
      <c r="G626" s="230"/>
      <c r="H626" s="230"/>
      <c r="I626" s="230">
        <v>20</v>
      </c>
      <c r="J626" s="244">
        <v>20</v>
      </c>
      <c r="K626" s="245"/>
      <c r="L626" s="245"/>
      <c r="M626" s="245"/>
      <c r="N626" s="246"/>
    </row>
    <row r="627" spans="1:14" ht="39.950000000000003" customHeight="1" x14ac:dyDescent="0.3">
      <c r="A627" s="433" t="s">
        <v>153</v>
      </c>
      <c r="B627" s="434" t="s">
        <v>82</v>
      </c>
      <c r="C627" s="235" t="s">
        <v>75</v>
      </c>
      <c r="D627" s="230">
        <v>20</v>
      </c>
      <c r="E627" s="242">
        <v>9</v>
      </c>
      <c r="F627" s="230">
        <v>30</v>
      </c>
      <c r="G627" s="248">
        <v>8.57</v>
      </c>
      <c r="H627" s="230">
        <f t="shared" ref="H627" si="200">SUM(E627,G627)</f>
        <v>17.57</v>
      </c>
      <c r="I627" s="230">
        <v>70</v>
      </c>
      <c r="J627" s="244">
        <v>37.5</v>
      </c>
      <c r="K627" s="245">
        <f t="shared" ref="K627" si="201">SUM(J627,J628)</f>
        <v>61.5</v>
      </c>
      <c r="L627" s="245">
        <f t="shared" ref="L627" si="202">K627/2</f>
        <v>30.75</v>
      </c>
      <c r="M627" s="245">
        <f t="shared" ref="M627" si="203">(H627+L627)</f>
        <v>48.32</v>
      </c>
      <c r="N627" s="246" t="str">
        <f t="shared" si="199"/>
        <v>C2</v>
      </c>
    </row>
    <row r="628" spans="1:14" ht="39.950000000000003" customHeight="1" x14ac:dyDescent="0.3">
      <c r="A628" s="433"/>
      <c r="B628" s="434"/>
      <c r="C628" s="235" t="s">
        <v>76</v>
      </c>
      <c r="D628" s="230"/>
      <c r="E628" s="230"/>
      <c r="F628" s="230"/>
      <c r="G628" s="249"/>
      <c r="H628" s="230"/>
      <c r="I628" s="230">
        <v>30</v>
      </c>
      <c r="J628" s="244">
        <v>24</v>
      </c>
      <c r="K628" s="245"/>
      <c r="L628" s="245"/>
      <c r="M628" s="245"/>
      <c r="N628" s="246"/>
    </row>
    <row r="629" spans="1:14" ht="39.950000000000003" customHeight="1" x14ac:dyDescent="0.3">
      <c r="A629" s="433" t="s">
        <v>154</v>
      </c>
      <c r="B629" s="434" t="s">
        <v>83</v>
      </c>
      <c r="C629" s="235" t="s">
        <v>75</v>
      </c>
      <c r="D629" s="230">
        <v>20</v>
      </c>
      <c r="E629" s="242">
        <v>9.5</v>
      </c>
      <c r="F629" s="230">
        <v>30</v>
      </c>
      <c r="G629" s="248">
        <v>11.06</v>
      </c>
      <c r="H629" s="230">
        <f t="shared" ref="H629" si="204">SUM(E629,G629)</f>
        <v>20.560000000000002</v>
      </c>
      <c r="I629" s="230">
        <v>80</v>
      </c>
      <c r="J629" s="244">
        <v>40</v>
      </c>
      <c r="K629" s="245">
        <f t="shared" ref="K629" si="205">SUM(J629,J630)</f>
        <v>57</v>
      </c>
      <c r="L629" s="245">
        <f t="shared" ref="L629" si="206">K629/2</f>
        <v>28.5</v>
      </c>
      <c r="M629" s="245">
        <f t="shared" ref="M629" si="207">(H629+L629)</f>
        <v>49.06</v>
      </c>
      <c r="N629" s="246" t="str">
        <f t="shared" si="199"/>
        <v>C2</v>
      </c>
    </row>
    <row r="630" spans="1:14" ht="39.950000000000003" customHeight="1" x14ac:dyDescent="0.3">
      <c r="A630" s="433"/>
      <c r="B630" s="434"/>
      <c r="C630" s="235" t="s">
        <v>76</v>
      </c>
      <c r="D630" s="230"/>
      <c r="E630" s="230"/>
      <c r="F630" s="230"/>
      <c r="G630" s="249"/>
      <c r="H630" s="230"/>
      <c r="I630" s="230">
        <v>20</v>
      </c>
      <c r="J630" s="244">
        <v>17</v>
      </c>
      <c r="K630" s="245"/>
      <c r="L630" s="245"/>
      <c r="M630" s="245"/>
      <c r="N630" s="246"/>
    </row>
    <row r="631" spans="1:14" ht="39.950000000000003" customHeight="1" x14ac:dyDescent="0.3">
      <c r="A631" s="433" t="s">
        <v>169</v>
      </c>
      <c r="B631" s="434" t="s">
        <v>79</v>
      </c>
      <c r="C631" s="235" t="s">
        <v>75</v>
      </c>
      <c r="D631" s="230">
        <v>20</v>
      </c>
      <c r="E631" s="250">
        <v>6</v>
      </c>
      <c r="F631" s="230">
        <v>30</v>
      </c>
      <c r="G631" s="248">
        <v>10.130000000000001</v>
      </c>
      <c r="H631" s="230">
        <f t="shared" ref="H631" si="208">SUM(E631,G631)</f>
        <v>16.130000000000003</v>
      </c>
      <c r="I631" s="230">
        <v>80</v>
      </c>
      <c r="J631" s="244">
        <v>15.5</v>
      </c>
      <c r="K631" s="245">
        <f t="shared" ref="K631" si="209">SUM(J631,J632)</f>
        <v>29.5</v>
      </c>
      <c r="L631" s="245">
        <f t="shared" ref="L631" si="210">K631/2</f>
        <v>14.75</v>
      </c>
      <c r="M631" s="245">
        <f t="shared" ref="M631" si="211">(H631+L631)</f>
        <v>30.880000000000003</v>
      </c>
      <c r="N631" s="246" t="str">
        <f t="shared" si="199"/>
        <v>E</v>
      </c>
    </row>
    <row r="632" spans="1:14" ht="39.950000000000003" customHeight="1" x14ac:dyDescent="0.3">
      <c r="A632" s="433"/>
      <c r="B632" s="434"/>
      <c r="C632" s="235" t="s">
        <v>76</v>
      </c>
      <c r="D632" s="230"/>
      <c r="E632" s="230"/>
      <c r="F632" s="230"/>
      <c r="G632" s="249"/>
      <c r="H632" s="230"/>
      <c r="I632" s="230">
        <v>20</v>
      </c>
      <c r="J632" s="244">
        <v>14</v>
      </c>
      <c r="K632" s="245"/>
      <c r="L632" s="245"/>
      <c r="M632" s="245"/>
      <c r="N632" s="246"/>
    </row>
    <row r="633" spans="1:14" ht="39.950000000000003" customHeight="1" x14ac:dyDescent="0.3">
      <c r="A633" s="433" t="s">
        <v>68</v>
      </c>
      <c r="B633" s="432" t="s">
        <v>66</v>
      </c>
      <c r="C633" s="235" t="s">
        <v>75</v>
      </c>
      <c r="D633" s="230">
        <v>20</v>
      </c>
      <c r="E633" s="242">
        <v>8</v>
      </c>
      <c r="F633" s="230">
        <v>30</v>
      </c>
      <c r="G633" s="248">
        <v>13.71</v>
      </c>
      <c r="H633" s="230">
        <f t="shared" ref="H633" si="212">SUM(E633,G633)</f>
        <v>21.71</v>
      </c>
      <c r="I633" s="230">
        <v>70</v>
      </c>
      <c r="J633" s="244">
        <v>33.5</v>
      </c>
      <c r="K633" s="245">
        <f>SUM(J633,J634)</f>
        <v>63.5</v>
      </c>
      <c r="L633" s="245">
        <f t="shared" ref="L633" si="213">K633/2</f>
        <v>31.75</v>
      </c>
      <c r="M633" s="245">
        <f t="shared" ref="M633" si="214">(H633+L633)</f>
        <v>53.46</v>
      </c>
      <c r="N633" s="246" t="str">
        <f t="shared" si="199"/>
        <v>C1</v>
      </c>
    </row>
    <row r="634" spans="1:14" ht="39.950000000000003" customHeight="1" x14ac:dyDescent="0.3">
      <c r="A634" s="433"/>
      <c r="B634" s="432"/>
      <c r="C634" s="235" t="s">
        <v>76</v>
      </c>
      <c r="D634" s="230"/>
      <c r="E634" s="230"/>
      <c r="F634" s="230"/>
      <c r="G634" s="230"/>
      <c r="H634" s="230"/>
      <c r="I634" s="230">
        <v>30</v>
      </c>
      <c r="J634" s="244">
        <v>30</v>
      </c>
      <c r="K634" s="245"/>
      <c r="L634" s="245"/>
      <c r="M634" s="245"/>
      <c r="N634" s="293"/>
    </row>
    <row r="635" spans="1:14" ht="39.950000000000003" customHeight="1" x14ac:dyDescent="0.35">
      <c r="A635" s="292" t="s">
        <v>168</v>
      </c>
      <c r="B635" s="241" t="s">
        <v>167</v>
      </c>
      <c r="C635" s="235"/>
      <c r="D635" s="230">
        <v>40</v>
      </c>
      <c r="E635" s="230">
        <v>28</v>
      </c>
      <c r="F635" s="230"/>
      <c r="G635" s="230"/>
      <c r="H635" s="230"/>
      <c r="I635" s="230">
        <v>60</v>
      </c>
      <c r="J635" s="244">
        <v>27</v>
      </c>
      <c r="K635" s="245"/>
      <c r="L635" s="245"/>
      <c r="M635" s="245"/>
      <c r="N635" s="293"/>
    </row>
    <row r="636" spans="1:14" ht="39.950000000000003" customHeight="1" x14ac:dyDescent="0.35">
      <c r="A636" s="292"/>
      <c r="B636" s="241"/>
      <c r="C636" s="235"/>
      <c r="D636" s="230"/>
      <c r="E636" s="230"/>
      <c r="F636" s="230"/>
      <c r="G636" s="230"/>
      <c r="H636" s="230"/>
      <c r="I636" s="230"/>
      <c r="J636" s="244"/>
      <c r="K636" s="245"/>
      <c r="L636" s="245"/>
      <c r="M636" s="245"/>
      <c r="N636" s="293"/>
    </row>
    <row r="637" spans="1:14" ht="39.950000000000003" customHeight="1" x14ac:dyDescent="0.4">
      <c r="A637" s="414" t="s">
        <v>57</v>
      </c>
      <c r="B637" s="415"/>
      <c r="C637" s="228">
        <f>(M625+M627+M629+M631+M633)</f>
        <v>230.41</v>
      </c>
      <c r="D637" s="419" t="s">
        <v>19</v>
      </c>
      <c r="E637" s="419"/>
      <c r="F637" s="419"/>
      <c r="G637" s="416">
        <f>(C637/500)*100</f>
        <v>46.082000000000001</v>
      </c>
      <c r="H637" s="416"/>
      <c r="I637" s="230"/>
      <c r="J637" s="244"/>
      <c r="K637" s="252"/>
      <c r="L637" s="252"/>
      <c r="M637" s="252"/>
      <c r="N637" s="294"/>
    </row>
    <row r="638" spans="1:14" ht="39.950000000000003" customHeight="1" x14ac:dyDescent="0.4">
      <c r="A638" s="287"/>
      <c r="B638" s="233"/>
      <c r="C638" s="228"/>
      <c r="D638" s="227"/>
      <c r="E638" s="227"/>
      <c r="F638" s="227"/>
      <c r="G638" s="228"/>
      <c r="H638" s="228"/>
      <c r="I638" s="230"/>
      <c r="J638" s="244"/>
      <c r="K638" s="252"/>
      <c r="L638" s="252"/>
      <c r="M638" s="252"/>
      <c r="N638" s="294"/>
    </row>
    <row r="639" spans="1:14" ht="39.950000000000003" customHeight="1" x14ac:dyDescent="0.4">
      <c r="A639" s="287"/>
      <c r="B639" s="233"/>
      <c r="C639" s="228"/>
      <c r="D639" s="227"/>
      <c r="E639" s="227"/>
      <c r="F639" s="227"/>
      <c r="G639" s="228"/>
      <c r="H639" s="228"/>
      <c r="I639" s="230"/>
      <c r="J639" s="230"/>
      <c r="K639" s="254"/>
      <c r="L639" s="254"/>
      <c r="M639" s="254"/>
      <c r="N639" s="288"/>
    </row>
    <row r="640" spans="1:14" ht="39.950000000000003" customHeight="1" x14ac:dyDescent="0.35">
      <c r="A640" s="435" t="s">
        <v>71</v>
      </c>
      <c r="B640" s="436"/>
      <c r="C640" s="436"/>
      <c r="D640" s="436"/>
      <c r="E640" s="436"/>
      <c r="F640" s="436"/>
      <c r="G640" s="436"/>
      <c r="H640" s="436"/>
      <c r="I640" s="436"/>
      <c r="J640" s="436"/>
      <c r="K640" s="436"/>
      <c r="L640" s="436"/>
      <c r="M640" s="436"/>
      <c r="N640" s="437"/>
    </row>
    <row r="641" spans="1:14" ht="39.950000000000003" customHeight="1" x14ac:dyDescent="0.4">
      <c r="A641" s="418" t="s">
        <v>72</v>
      </c>
      <c r="B641" s="419"/>
      <c r="C641" s="419"/>
      <c r="D641" s="419"/>
      <c r="E641" s="419"/>
      <c r="F641" s="419"/>
      <c r="G641" s="419"/>
      <c r="H641" s="419"/>
      <c r="I641" s="419"/>
      <c r="J641" s="419"/>
      <c r="K641" s="419"/>
      <c r="L641" s="419"/>
      <c r="M641" s="419"/>
      <c r="N641" s="423"/>
    </row>
    <row r="642" spans="1:14" ht="39.950000000000003" customHeight="1" x14ac:dyDescent="0.4">
      <c r="A642" s="418" t="s">
        <v>20</v>
      </c>
      <c r="B642" s="419"/>
      <c r="C642" s="419"/>
      <c r="D642" s="419"/>
      <c r="E642" s="419"/>
      <c r="F642" s="419"/>
      <c r="G642" s="419" t="s">
        <v>21</v>
      </c>
      <c r="H642" s="419"/>
      <c r="I642" s="419"/>
      <c r="J642" s="419"/>
      <c r="K642" s="419"/>
      <c r="L642" s="419"/>
      <c r="M642" s="419"/>
      <c r="N642" s="423"/>
    </row>
    <row r="643" spans="1:14" ht="39.950000000000003" customHeight="1" x14ac:dyDescent="0.4">
      <c r="A643" s="414" t="s">
        <v>73</v>
      </c>
      <c r="B643" s="415"/>
      <c r="C643" s="415"/>
      <c r="D643" s="415"/>
      <c r="E643" s="415"/>
      <c r="F643" s="415"/>
      <c r="G643" s="412" t="s">
        <v>53</v>
      </c>
      <c r="H643" s="412"/>
      <c r="I643" s="412"/>
      <c r="J643" s="412"/>
      <c r="K643" s="412"/>
      <c r="L643" s="412"/>
      <c r="M643" s="412"/>
      <c r="N643" s="413"/>
    </row>
    <row r="644" spans="1:14" ht="39.950000000000003" customHeight="1" x14ac:dyDescent="0.4">
      <c r="A644" s="410" t="s">
        <v>25</v>
      </c>
      <c r="B644" s="411"/>
      <c r="C644" s="411"/>
      <c r="D644" s="411"/>
      <c r="E644" s="411"/>
      <c r="F644" s="411"/>
      <c r="G644" s="455" t="s">
        <v>53</v>
      </c>
      <c r="H644" s="455"/>
      <c r="I644" s="455"/>
      <c r="J644" s="455"/>
      <c r="K644" s="455"/>
      <c r="L644" s="455"/>
      <c r="M644" s="455"/>
      <c r="N644" s="456"/>
    </row>
    <row r="645" spans="1:14" ht="39.950000000000003" customHeight="1" x14ac:dyDescent="0.4">
      <c r="A645" s="410" t="s">
        <v>26</v>
      </c>
      <c r="B645" s="411"/>
      <c r="C645" s="411"/>
      <c r="D645" s="411"/>
      <c r="E645" s="411"/>
      <c r="F645" s="411"/>
      <c r="G645" s="412" t="s">
        <v>53</v>
      </c>
      <c r="H645" s="412"/>
      <c r="I645" s="412"/>
      <c r="J645" s="412"/>
      <c r="K645" s="412"/>
      <c r="L645" s="412"/>
      <c r="M645" s="412"/>
      <c r="N645" s="413"/>
    </row>
    <row r="646" spans="1:14" ht="39.950000000000003" customHeight="1" x14ac:dyDescent="0.4">
      <c r="A646" s="414" t="s">
        <v>164</v>
      </c>
      <c r="B646" s="415"/>
      <c r="C646" s="412" t="s">
        <v>178</v>
      </c>
      <c r="D646" s="412"/>
      <c r="E646" s="412"/>
      <c r="F646" s="412"/>
      <c r="G646" s="412"/>
      <c r="H646" s="412"/>
      <c r="I646" s="412"/>
      <c r="J646" s="412"/>
      <c r="K646" s="412"/>
      <c r="L646" s="412"/>
      <c r="M646" s="412"/>
      <c r="N646" s="413"/>
    </row>
    <row r="647" spans="1:14" ht="39.950000000000003" customHeight="1" x14ac:dyDescent="0.4">
      <c r="A647" s="414" t="s">
        <v>29</v>
      </c>
      <c r="B647" s="415"/>
      <c r="C647" s="412" t="s">
        <v>174</v>
      </c>
      <c r="D647" s="412"/>
      <c r="E647" s="412"/>
      <c r="F647" s="412"/>
      <c r="G647" s="412"/>
      <c r="H647" s="412"/>
      <c r="I647" s="412"/>
      <c r="J647" s="412"/>
      <c r="K647" s="412"/>
      <c r="L647" s="412"/>
      <c r="M647" s="412"/>
      <c r="N647" s="413"/>
    </row>
    <row r="648" spans="1:14" ht="39.950000000000003" customHeight="1" x14ac:dyDescent="0.3">
      <c r="A648" s="418" t="s">
        <v>30</v>
      </c>
      <c r="B648" s="419"/>
      <c r="C648" s="419"/>
      <c r="D648" s="419"/>
      <c r="E648" s="419"/>
      <c r="F648" s="457"/>
      <c r="G648" s="457"/>
      <c r="H648" s="457"/>
      <c r="I648" s="419" t="s">
        <v>165</v>
      </c>
      <c r="J648" s="419"/>
      <c r="K648" s="419"/>
      <c r="L648" s="419"/>
      <c r="M648" s="419"/>
      <c r="N648" s="423"/>
    </row>
    <row r="649" spans="1:14" ht="39.950000000000003" customHeight="1" x14ac:dyDescent="0.3">
      <c r="A649" s="418"/>
      <c r="B649" s="419"/>
      <c r="C649" s="419"/>
      <c r="D649" s="419"/>
      <c r="E649" s="419"/>
      <c r="F649" s="457"/>
      <c r="G649" s="457"/>
      <c r="H649" s="457"/>
      <c r="I649" s="419"/>
      <c r="J649" s="419"/>
      <c r="K649" s="419"/>
      <c r="L649" s="419"/>
      <c r="M649" s="419"/>
      <c r="N649" s="423"/>
    </row>
    <row r="650" spans="1:14" ht="39.950000000000003" customHeight="1" x14ac:dyDescent="0.3">
      <c r="A650" s="418"/>
      <c r="B650" s="419"/>
      <c r="C650" s="419"/>
      <c r="D650" s="419"/>
      <c r="E650" s="419"/>
      <c r="F650" s="457"/>
      <c r="G650" s="457"/>
      <c r="H650" s="457"/>
      <c r="I650" s="419"/>
      <c r="J650" s="419"/>
      <c r="K650" s="419"/>
      <c r="L650" s="419"/>
      <c r="M650" s="419"/>
      <c r="N650" s="423"/>
    </row>
    <row r="651" spans="1:14" ht="39.950000000000003" customHeight="1" thickBot="1" x14ac:dyDescent="0.35">
      <c r="A651" s="420"/>
      <c r="B651" s="421"/>
      <c r="C651" s="421"/>
      <c r="D651" s="421"/>
      <c r="E651" s="421"/>
      <c r="F651" s="458"/>
      <c r="G651" s="458"/>
      <c r="H651" s="458"/>
      <c r="I651" s="421"/>
      <c r="J651" s="421"/>
      <c r="K651" s="421"/>
      <c r="L651" s="421"/>
      <c r="M651" s="421"/>
      <c r="N651" s="424"/>
    </row>
    <row r="652" spans="1:14" ht="39.950000000000003" customHeight="1" x14ac:dyDescent="0.4">
      <c r="A652" s="284"/>
      <c r="B652" s="426" t="s">
        <v>49</v>
      </c>
      <c r="C652" s="427"/>
      <c r="D652" s="427"/>
      <c r="E652" s="427"/>
      <c r="F652" s="427"/>
      <c r="G652" s="427"/>
      <c r="H652" s="427"/>
      <c r="I652" s="257"/>
      <c r="J652" s="257"/>
      <c r="K652" s="257"/>
      <c r="L652" s="257"/>
      <c r="M652" s="257"/>
      <c r="N652" s="258"/>
    </row>
    <row r="653" spans="1:14" ht="39.950000000000003" customHeight="1" x14ac:dyDescent="0.4">
      <c r="A653" s="255"/>
      <c r="B653" s="256" t="s">
        <v>166</v>
      </c>
      <c r="C653" s="256"/>
      <c r="D653" s="419" t="s">
        <v>21</v>
      </c>
      <c r="E653" s="419"/>
      <c r="F653" s="259"/>
      <c r="G653" s="259"/>
      <c r="H653" s="227" t="s">
        <v>21</v>
      </c>
      <c r="I653" s="260" t="s">
        <v>51</v>
      </c>
      <c r="J653" s="261"/>
      <c r="K653" s="260" t="s">
        <v>21</v>
      </c>
      <c r="L653" s="260"/>
      <c r="M653" s="260"/>
      <c r="N653" s="262"/>
    </row>
    <row r="654" spans="1:14" ht="39.950000000000003" customHeight="1" x14ac:dyDescent="0.35">
      <c r="A654" s="255"/>
      <c r="B654" s="263" t="s">
        <v>33</v>
      </c>
      <c r="C654" s="263"/>
      <c r="D654" s="425" t="s">
        <v>37</v>
      </c>
      <c r="E654" s="425"/>
      <c r="F654" s="259"/>
      <c r="G654" s="259"/>
      <c r="H654" s="259" t="s">
        <v>42</v>
      </c>
      <c r="I654" s="425">
        <v>3</v>
      </c>
      <c r="J654" s="425"/>
      <c r="K654" s="259" t="s">
        <v>52</v>
      </c>
      <c r="L654" s="264"/>
      <c r="M654" s="264"/>
      <c r="N654" s="262"/>
    </row>
    <row r="655" spans="1:14" ht="39.950000000000003" customHeight="1" x14ac:dyDescent="0.35">
      <c r="A655" s="255"/>
      <c r="B655" s="263" t="s">
        <v>34</v>
      </c>
      <c r="C655" s="263"/>
      <c r="D655" s="425" t="s">
        <v>38</v>
      </c>
      <c r="E655" s="425"/>
      <c r="F655" s="259"/>
      <c r="G655" s="259"/>
      <c r="H655" s="259" t="s">
        <v>44</v>
      </c>
      <c r="I655" s="425">
        <v>2</v>
      </c>
      <c r="J655" s="425"/>
      <c r="K655" s="259" t="s">
        <v>53</v>
      </c>
      <c r="L655" s="264"/>
      <c r="M655" s="264"/>
      <c r="N655" s="262"/>
    </row>
    <row r="656" spans="1:14" ht="39.950000000000003" customHeight="1" x14ac:dyDescent="0.35">
      <c r="A656" s="255"/>
      <c r="B656" s="263" t="s">
        <v>35</v>
      </c>
      <c r="C656" s="263"/>
      <c r="D656" s="425" t="s">
        <v>39</v>
      </c>
      <c r="E656" s="425"/>
      <c r="F656" s="259"/>
      <c r="G656" s="259"/>
      <c r="H656" s="259" t="s">
        <v>46</v>
      </c>
      <c r="I656" s="425">
        <v>1</v>
      </c>
      <c r="J656" s="425"/>
      <c r="K656" s="259" t="s">
        <v>54</v>
      </c>
      <c r="L656" s="264"/>
      <c r="M656" s="264"/>
      <c r="N656" s="262"/>
    </row>
    <row r="657" spans="1:14" ht="39.950000000000003" customHeight="1" x14ac:dyDescent="0.35">
      <c r="A657" s="255"/>
      <c r="B657" s="263" t="s">
        <v>36</v>
      </c>
      <c r="C657" s="263"/>
      <c r="D657" s="425" t="s">
        <v>40</v>
      </c>
      <c r="E657" s="425"/>
      <c r="F657" s="259"/>
      <c r="G657" s="259"/>
      <c r="H657" s="259" t="s">
        <v>48</v>
      </c>
      <c r="I657" s="265"/>
      <c r="J657" s="265"/>
      <c r="K657" s="265"/>
      <c r="L657" s="265"/>
      <c r="M657" s="265"/>
      <c r="N657" s="266"/>
    </row>
    <row r="658" spans="1:14" ht="39.950000000000003" customHeight="1" thickBot="1" x14ac:dyDescent="0.4"/>
    <row r="659" spans="1:14" ht="39.950000000000003" customHeight="1" x14ac:dyDescent="0.4">
      <c r="A659" s="285"/>
      <c r="B659" s="439" t="s">
        <v>0</v>
      </c>
      <c r="C659" s="439"/>
      <c r="D659" s="439"/>
      <c r="E659" s="439"/>
      <c r="F659" s="439"/>
      <c r="G659" s="439"/>
      <c r="H659" s="439"/>
      <c r="I659" s="439" t="s">
        <v>1</v>
      </c>
      <c r="J659" s="439"/>
      <c r="K659" s="439"/>
      <c r="L659" s="439"/>
      <c r="M659" s="439"/>
      <c r="N659" s="440"/>
    </row>
    <row r="660" spans="1:14" ht="39.950000000000003" customHeight="1" x14ac:dyDescent="0.4">
      <c r="A660" s="418" t="s">
        <v>155</v>
      </c>
      <c r="B660" s="419"/>
      <c r="C660" s="419"/>
      <c r="D660" s="419"/>
      <c r="E660" s="419"/>
      <c r="F660" s="419"/>
      <c r="G660" s="419"/>
      <c r="H660" s="419"/>
      <c r="I660" s="419"/>
      <c r="J660" s="419"/>
      <c r="K660" s="419"/>
      <c r="L660" s="419"/>
      <c r="M660" s="419"/>
      <c r="N660" s="423"/>
    </row>
    <row r="661" spans="1:14" ht="39.950000000000003" customHeight="1" x14ac:dyDescent="0.4">
      <c r="A661" s="441" t="s">
        <v>156</v>
      </c>
      <c r="B661" s="442"/>
      <c r="C661" s="442"/>
      <c r="D661" s="442"/>
      <c r="E661" s="442"/>
      <c r="F661" s="412">
        <v>6005510660</v>
      </c>
      <c r="G661" s="412"/>
      <c r="H661" s="412"/>
      <c r="I661" s="231"/>
      <c r="J661" s="231"/>
      <c r="K661" s="231"/>
      <c r="L661" s="231"/>
      <c r="M661" s="231"/>
      <c r="N661" s="286"/>
    </row>
    <row r="662" spans="1:14" ht="39.950000000000003" customHeight="1" x14ac:dyDescent="0.4">
      <c r="A662" s="418" t="s">
        <v>86</v>
      </c>
      <c r="B662" s="419"/>
      <c r="C662" s="419"/>
      <c r="D662" s="419"/>
      <c r="E662" s="419"/>
      <c r="F662" s="419"/>
      <c r="G662" s="419"/>
      <c r="H662" s="419"/>
      <c r="I662" s="419"/>
      <c r="J662" s="419"/>
      <c r="K662" s="419"/>
      <c r="L662" s="419"/>
      <c r="M662" s="419"/>
      <c r="N662" s="423"/>
    </row>
    <row r="663" spans="1:14" ht="39.950000000000003" customHeight="1" x14ac:dyDescent="0.4">
      <c r="A663" s="414" t="s">
        <v>157</v>
      </c>
      <c r="B663" s="415"/>
      <c r="C663" s="415"/>
      <c r="D663" s="415"/>
      <c r="E663" s="415"/>
      <c r="F663" s="415"/>
      <c r="G663" s="415"/>
      <c r="H663" s="415"/>
      <c r="I663" s="415"/>
      <c r="J663" s="415"/>
      <c r="K663" s="415"/>
      <c r="L663" s="415"/>
      <c r="M663" s="415"/>
      <c r="N663" s="438"/>
    </row>
    <row r="664" spans="1:14" ht="39.950000000000003" customHeight="1" x14ac:dyDescent="0.3">
      <c r="A664" s="410" t="s">
        <v>6</v>
      </c>
      <c r="B664" s="411"/>
      <c r="C664" s="411"/>
      <c r="D664" s="411"/>
      <c r="E664" s="419" t="s">
        <v>130</v>
      </c>
      <c r="F664" s="419"/>
      <c r="G664" s="419"/>
      <c r="H664" s="419"/>
      <c r="I664" s="459">
        <v>13</v>
      </c>
      <c r="J664" s="459"/>
      <c r="K664" s="459"/>
      <c r="L664" s="459"/>
      <c r="M664" s="459"/>
      <c r="N664" s="460"/>
    </row>
    <row r="665" spans="1:14" ht="39.950000000000003" customHeight="1" x14ac:dyDescent="0.3">
      <c r="A665" s="410" t="s">
        <v>8</v>
      </c>
      <c r="B665" s="411"/>
      <c r="C665" s="411"/>
      <c r="D665" s="411"/>
      <c r="E665" s="419" t="s">
        <v>152</v>
      </c>
      <c r="F665" s="419"/>
      <c r="G665" s="419"/>
      <c r="H665" s="419"/>
      <c r="I665" s="416"/>
      <c r="J665" s="416"/>
      <c r="K665" s="416"/>
      <c r="L665" s="416"/>
      <c r="M665" s="416"/>
      <c r="N665" s="417"/>
    </row>
    <row r="666" spans="1:14" ht="39.950000000000003" customHeight="1" x14ac:dyDescent="0.3">
      <c r="A666" s="410" t="s">
        <v>10</v>
      </c>
      <c r="B666" s="411"/>
      <c r="C666" s="411"/>
      <c r="D666" s="411"/>
      <c r="E666" s="443" t="s">
        <v>192</v>
      </c>
      <c r="F666" s="443"/>
      <c r="G666" s="443"/>
      <c r="H666" s="443"/>
      <c r="I666" s="416"/>
      <c r="J666" s="416"/>
      <c r="K666" s="416"/>
      <c r="L666" s="416"/>
      <c r="M666" s="416"/>
      <c r="N666" s="417"/>
    </row>
    <row r="667" spans="1:14" ht="39.950000000000003" customHeight="1" x14ac:dyDescent="0.3">
      <c r="A667" s="410" t="s">
        <v>12</v>
      </c>
      <c r="B667" s="411"/>
      <c r="C667" s="411"/>
      <c r="D667" s="411"/>
      <c r="E667" s="428" t="s">
        <v>193</v>
      </c>
      <c r="F667" s="428"/>
      <c r="G667" s="428"/>
      <c r="H667" s="428"/>
      <c r="I667" s="416"/>
      <c r="J667" s="416"/>
      <c r="K667" s="416"/>
      <c r="L667" s="416"/>
      <c r="M667" s="416"/>
      <c r="N667" s="417"/>
    </row>
    <row r="668" spans="1:14" ht="39.950000000000003" customHeight="1" x14ac:dyDescent="0.3">
      <c r="A668" s="418" t="s">
        <v>15</v>
      </c>
      <c r="B668" s="419"/>
      <c r="C668" s="419"/>
      <c r="D668" s="419"/>
      <c r="E668" s="419"/>
      <c r="F668" s="419"/>
      <c r="G668" s="419"/>
      <c r="H668" s="419"/>
      <c r="I668" s="419"/>
      <c r="J668" s="419"/>
      <c r="K668" s="419"/>
      <c r="L668" s="419"/>
      <c r="M668" s="419"/>
      <c r="N668" s="423"/>
    </row>
    <row r="669" spans="1:14" ht="39.950000000000003" customHeight="1" x14ac:dyDescent="0.3">
      <c r="A669" s="444" t="s">
        <v>158</v>
      </c>
      <c r="B669" s="428" t="s">
        <v>159</v>
      </c>
      <c r="C669" s="428"/>
      <c r="D669" s="428" t="s">
        <v>160</v>
      </c>
      <c r="E669" s="428"/>
      <c r="F669" s="429" t="s">
        <v>62</v>
      </c>
      <c r="G669" s="429"/>
      <c r="H669" s="429"/>
      <c r="I669" s="430" t="s">
        <v>161</v>
      </c>
      <c r="J669" s="430"/>
      <c r="K669" s="430"/>
      <c r="L669" s="237"/>
      <c r="M669" s="237"/>
      <c r="N669" s="290" t="s">
        <v>21</v>
      </c>
    </row>
    <row r="670" spans="1:14" ht="63.75" customHeight="1" x14ac:dyDescent="0.3">
      <c r="A670" s="444"/>
      <c r="B670" s="428"/>
      <c r="C670" s="428"/>
      <c r="D670" s="236" t="s">
        <v>59</v>
      </c>
      <c r="E670" s="236" t="s">
        <v>60</v>
      </c>
      <c r="F670" s="238" t="s">
        <v>59</v>
      </c>
      <c r="G670" s="238" t="s">
        <v>60</v>
      </c>
      <c r="H670" s="236" t="s">
        <v>162</v>
      </c>
      <c r="I670" s="238" t="s">
        <v>59</v>
      </c>
      <c r="J670" s="238" t="s">
        <v>60</v>
      </c>
      <c r="K670" s="236" t="s">
        <v>65</v>
      </c>
      <c r="L670" s="236" t="s">
        <v>161</v>
      </c>
      <c r="M670" s="236" t="s">
        <v>163</v>
      </c>
      <c r="N670" s="291" t="s">
        <v>24</v>
      </c>
    </row>
    <row r="671" spans="1:14" ht="39.950000000000003" customHeight="1" x14ac:dyDescent="0.3">
      <c r="A671" s="289"/>
      <c r="B671" s="235"/>
      <c r="C671" s="235"/>
      <c r="D671" s="236"/>
      <c r="E671" s="236"/>
      <c r="F671" s="238"/>
      <c r="G671" s="238"/>
      <c r="H671" s="236">
        <v>50</v>
      </c>
      <c r="I671" s="238"/>
      <c r="J671" s="238"/>
      <c r="K671" s="239">
        <v>100</v>
      </c>
      <c r="L671" s="240">
        <v>0.5</v>
      </c>
      <c r="M671" s="240">
        <v>1</v>
      </c>
      <c r="N671" s="291"/>
    </row>
    <row r="672" spans="1:14" ht="39.950000000000003" customHeight="1" x14ac:dyDescent="0.3">
      <c r="A672" s="431">
        <v>301</v>
      </c>
      <c r="B672" s="432" t="s">
        <v>17</v>
      </c>
      <c r="C672" s="235" t="s">
        <v>75</v>
      </c>
      <c r="D672" s="230">
        <v>20</v>
      </c>
      <c r="E672" s="242">
        <v>7.5</v>
      </c>
      <c r="F672" s="230">
        <v>30</v>
      </c>
      <c r="G672" s="243">
        <v>16.309999999999999</v>
      </c>
      <c r="H672" s="230">
        <f>SUM(E672,G672)</f>
        <v>23.81</v>
      </c>
      <c r="I672" s="230">
        <v>80</v>
      </c>
      <c r="J672" s="244">
        <v>36</v>
      </c>
      <c r="K672" s="245">
        <f>SUM(J672,J673)</f>
        <v>56</v>
      </c>
      <c r="L672" s="245">
        <f>K672/2</f>
        <v>28</v>
      </c>
      <c r="M672" s="245">
        <f>(H672+L672)</f>
        <v>51.81</v>
      </c>
      <c r="N672" s="246" t="str">
        <f t="shared" ref="N672:N680" si="215">IF(M672&gt;=91,"A1",IF(M672&gt;=81,"A2",IF(M672&gt;=71,"B1",IF(M672&gt;=61,"B2",IF(M672&gt;=51,"C1",IF(M672&gt;=41,"C2",IF(M672&gt;=33,"D","E")))))))</f>
        <v>C1</v>
      </c>
    </row>
    <row r="673" spans="1:14" ht="39.950000000000003" customHeight="1" x14ac:dyDescent="0.3">
      <c r="A673" s="431"/>
      <c r="B673" s="432"/>
      <c r="C673" s="235" t="s">
        <v>76</v>
      </c>
      <c r="D673" s="230"/>
      <c r="E673" s="230"/>
      <c r="F673" s="230"/>
      <c r="G673" s="230"/>
      <c r="H673" s="230"/>
      <c r="I673" s="230">
        <v>20</v>
      </c>
      <c r="J673" s="244">
        <v>20</v>
      </c>
      <c r="K673" s="245"/>
      <c r="L673" s="245"/>
      <c r="M673" s="245"/>
      <c r="N673" s="246"/>
    </row>
    <row r="674" spans="1:14" ht="39.950000000000003" customHeight="1" x14ac:dyDescent="0.3">
      <c r="A674" s="433" t="s">
        <v>187</v>
      </c>
      <c r="B674" s="434" t="s">
        <v>148</v>
      </c>
      <c r="C674" s="235" t="s">
        <v>75</v>
      </c>
      <c r="D674" s="230">
        <v>20</v>
      </c>
      <c r="E674" s="242">
        <v>18</v>
      </c>
      <c r="F674" s="230">
        <v>30</v>
      </c>
      <c r="G674" s="248">
        <v>6.8</v>
      </c>
      <c r="H674" s="230">
        <f t="shared" ref="H674" si="216">SUM(E674,G674)</f>
        <v>24.8</v>
      </c>
      <c r="I674" s="230">
        <v>80</v>
      </c>
      <c r="J674" s="244">
        <v>20.5</v>
      </c>
      <c r="K674" s="245">
        <f t="shared" ref="K674" si="217">SUM(J674,J675)</f>
        <v>36.5</v>
      </c>
      <c r="L674" s="245">
        <f t="shared" ref="L674" si="218">K674/2</f>
        <v>18.25</v>
      </c>
      <c r="M674" s="245">
        <f t="shared" ref="M674:M680" si="219">(H674+L674)</f>
        <v>43.05</v>
      </c>
      <c r="N674" s="246" t="str">
        <f t="shared" si="215"/>
        <v>C2</v>
      </c>
    </row>
    <row r="675" spans="1:14" ht="39.950000000000003" customHeight="1" x14ac:dyDescent="0.3">
      <c r="A675" s="433"/>
      <c r="B675" s="434"/>
      <c r="C675" s="235" t="s">
        <v>76</v>
      </c>
      <c r="D675" s="230"/>
      <c r="E675" s="230"/>
      <c r="F675" s="230"/>
      <c r="G675" s="249"/>
      <c r="H675" s="230"/>
      <c r="I675" s="230">
        <v>20</v>
      </c>
      <c r="J675" s="244">
        <v>16</v>
      </c>
      <c r="K675" s="245"/>
      <c r="L675" s="245"/>
      <c r="M675" s="245"/>
      <c r="N675" s="246"/>
    </row>
    <row r="676" spans="1:14" ht="39.950000000000003" customHeight="1" x14ac:dyDescent="0.3">
      <c r="A676" s="433" t="s">
        <v>154</v>
      </c>
      <c r="B676" s="434" t="s">
        <v>83</v>
      </c>
      <c r="C676" s="235" t="s">
        <v>75</v>
      </c>
      <c r="D676" s="230">
        <v>20</v>
      </c>
      <c r="E676" s="242">
        <v>7</v>
      </c>
      <c r="F676" s="230">
        <v>30</v>
      </c>
      <c r="G676" s="248">
        <v>8.25</v>
      </c>
      <c r="H676" s="230">
        <f t="shared" ref="H676" si="220">SUM(E676,G676)</f>
        <v>15.25</v>
      </c>
      <c r="I676" s="230">
        <v>80</v>
      </c>
      <c r="J676" s="244">
        <v>23.5</v>
      </c>
      <c r="K676" s="245">
        <f t="shared" ref="K676" si="221">SUM(J676,J677)</f>
        <v>39.5</v>
      </c>
      <c r="L676" s="245">
        <f t="shared" ref="L676" si="222">K676/2</f>
        <v>19.75</v>
      </c>
      <c r="M676" s="245">
        <f t="shared" si="219"/>
        <v>35</v>
      </c>
      <c r="N676" s="246" t="str">
        <f t="shared" si="215"/>
        <v>D</v>
      </c>
    </row>
    <row r="677" spans="1:14" ht="39.950000000000003" customHeight="1" x14ac:dyDescent="0.3">
      <c r="A677" s="433"/>
      <c r="B677" s="434"/>
      <c r="C677" s="235" t="s">
        <v>76</v>
      </c>
      <c r="D677" s="230"/>
      <c r="E677" s="230"/>
      <c r="F677" s="230"/>
      <c r="G677" s="249"/>
      <c r="H677" s="230"/>
      <c r="I677" s="230">
        <v>20</v>
      </c>
      <c r="J677" s="244">
        <v>16</v>
      </c>
      <c r="K677" s="245"/>
      <c r="L677" s="245"/>
      <c r="M677" s="245"/>
      <c r="N677" s="246"/>
    </row>
    <row r="678" spans="1:14" ht="39.950000000000003" customHeight="1" x14ac:dyDescent="0.3">
      <c r="A678" s="433" t="s">
        <v>169</v>
      </c>
      <c r="B678" s="434" t="s">
        <v>79</v>
      </c>
      <c r="C678" s="235" t="s">
        <v>75</v>
      </c>
      <c r="D678" s="230">
        <v>20</v>
      </c>
      <c r="E678" s="250">
        <v>3.5</v>
      </c>
      <c r="F678" s="230">
        <v>30</v>
      </c>
      <c r="G678" s="248">
        <v>4.3099999999999996</v>
      </c>
      <c r="H678" s="230">
        <f t="shared" ref="H678" si="223">SUM(E678,G678)</f>
        <v>7.81</v>
      </c>
      <c r="I678" s="230">
        <v>80</v>
      </c>
      <c r="J678" s="244">
        <v>8</v>
      </c>
      <c r="K678" s="245">
        <f t="shared" ref="K678" si="224">SUM(J678,J679)</f>
        <v>20</v>
      </c>
      <c r="L678" s="245">
        <f t="shared" ref="L678" si="225">K678/2</f>
        <v>10</v>
      </c>
      <c r="M678" s="245">
        <f t="shared" si="219"/>
        <v>17.809999999999999</v>
      </c>
      <c r="N678" s="246" t="str">
        <f t="shared" si="215"/>
        <v>E</v>
      </c>
    </row>
    <row r="679" spans="1:14" ht="39.950000000000003" customHeight="1" x14ac:dyDescent="0.3">
      <c r="A679" s="433"/>
      <c r="B679" s="434"/>
      <c r="C679" s="235" t="s">
        <v>76</v>
      </c>
      <c r="D679" s="230"/>
      <c r="E679" s="230"/>
      <c r="F679" s="230"/>
      <c r="G679" s="249"/>
      <c r="H679" s="230"/>
      <c r="I679" s="230">
        <v>20</v>
      </c>
      <c r="J679" s="244">
        <v>12</v>
      </c>
      <c r="K679" s="245"/>
      <c r="L679" s="245"/>
      <c r="M679" s="245"/>
      <c r="N679" s="246"/>
    </row>
    <row r="680" spans="1:14" ht="39.950000000000003" customHeight="1" x14ac:dyDescent="0.3">
      <c r="A680" s="433" t="s">
        <v>68</v>
      </c>
      <c r="B680" s="432" t="s">
        <v>66</v>
      </c>
      <c r="C680" s="235" t="s">
        <v>75</v>
      </c>
      <c r="D680" s="230">
        <v>20</v>
      </c>
      <c r="E680" s="242">
        <v>6.5</v>
      </c>
      <c r="F680" s="230">
        <v>30</v>
      </c>
      <c r="G680" s="248">
        <v>9.85</v>
      </c>
      <c r="H680" s="230">
        <f t="shared" ref="H680" si="226">SUM(E680,G680)</f>
        <v>16.350000000000001</v>
      </c>
      <c r="I680" s="230">
        <v>70</v>
      </c>
      <c r="J680" s="244">
        <v>26.5</v>
      </c>
      <c r="K680" s="245">
        <f>SUM(J680,J681)</f>
        <v>55.5</v>
      </c>
      <c r="L680" s="245">
        <f t="shared" ref="L680" si="227">K680/2</f>
        <v>27.75</v>
      </c>
      <c r="M680" s="245">
        <f t="shared" si="219"/>
        <v>44.1</v>
      </c>
      <c r="N680" s="246" t="str">
        <f t="shared" si="215"/>
        <v>C2</v>
      </c>
    </row>
    <row r="681" spans="1:14" ht="39.950000000000003" customHeight="1" x14ac:dyDescent="0.3">
      <c r="A681" s="433"/>
      <c r="B681" s="432"/>
      <c r="C681" s="235" t="s">
        <v>76</v>
      </c>
      <c r="D681" s="230"/>
      <c r="E681" s="230"/>
      <c r="F681" s="230"/>
      <c r="G681" s="230"/>
      <c r="H681" s="230"/>
      <c r="I681" s="230">
        <v>30</v>
      </c>
      <c r="J681" s="244">
        <v>29</v>
      </c>
      <c r="K681" s="245"/>
      <c r="L681" s="245"/>
      <c r="M681" s="245"/>
      <c r="N681" s="293"/>
    </row>
    <row r="682" spans="1:14" ht="39.950000000000003" customHeight="1" x14ac:dyDescent="0.3">
      <c r="A682" s="292" t="s">
        <v>168</v>
      </c>
      <c r="B682" s="241" t="s">
        <v>167</v>
      </c>
      <c r="C682" s="235"/>
      <c r="D682" s="230">
        <v>40</v>
      </c>
      <c r="E682" s="230">
        <v>10</v>
      </c>
      <c r="F682" s="230"/>
      <c r="G682" s="230"/>
      <c r="H682" s="230"/>
      <c r="I682" s="230">
        <v>60</v>
      </c>
      <c r="J682" s="244">
        <v>30.5</v>
      </c>
      <c r="K682" s="245"/>
      <c r="L682" s="245"/>
      <c r="M682" s="245"/>
      <c r="N682" s="293"/>
    </row>
    <row r="683" spans="1:14" ht="39.950000000000003" customHeight="1" x14ac:dyDescent="0.3">
      <c r="A683" s="292"/>
      <c r="B683" s="241"/>
      <c r="C683" s="235"/>
      <c r="D683" s="230"/>
      <c r="E683" s="230"/>
      <c r="F683" s="230"/>
      <c r="G683" s="230"/>
      <c r="H683" s="230"/>
      <c r="I683" s="230"/>
      <c r="J683" s="244"/>
      <c r="K683" s="245"/>
      <c r="L683" s="245"/>
      <c r="M683" s="245"/>
      <c r="N683" s="293"/>
    </row>
    <row r="684" spans="1:14" ht="39.950000000000003" customHeight="1" x14ac:dyDescent="0.3">
      <c r="A684" s="414" t="s">
        <v>57</v>
      </c>
      <c r="B684" s="415"/>
      <c r="C684" s="228">
        <f>(M672+M674+M676+M678+M680)</f>
        <v>191.77</v>
      </c>
      <c r="D684" s="419" t="s">
        <v>19</v>
      </c>
      <c r="E684" s="419"/>
      <c r="F684" s="419"/>
      <c r="G684" s="416">
        <f>(C684/500)*100</f>
        <v>38.354000000000006</v>
      </c>
      <c r="H684" s="416"/>
      <c r="I684" s="230"/>
      <c r="J684" s="244"/>
      <c r="K684" s="252"/>
      <c r="L684" s="252"/>
      <c r="M684" s="252"/>
      <c r="N684" s="294"/>
    </row>
    <row r="685" spans="1:14" ht="39.950000000000003" customHeight="1" x14ac:dyDescent="0.3">
      <c r="A685" s="287"/>
      <c r="B685" s="233"/>
      <c r="C685" s="228"/>
      <c r="D685" s="227"/>
      <c r="E685" s="227"/>
      <c r="F685" s="227"/>
      <c r="G685" s="228"/>
      <c r="H685" s="228"/>
      <c r="I685" s="230"/>
      <c r="J685" s="244"/>
      <c r="K685" s="252"/>
      <c r="L685" s="252"/>
      <c r="M685" s="252"/>
      <c r="N685" s="294"/>
    </row>
    <row r="686" spans="1:14" ht="39.950000000000003" customHeight="1" x14ac:dyDescent="0.3">
      <c r="A686" s="287"/>
      <c r="B686" s="233"/>
      <c r="C686" s="228"/>
      <c r="D686" s="227"/>
      <c r="E686" s="227"/>
      <c r="F686" s="227"/>
      <c r="G686" s="228"/>
      <c r="H686" s="228"/>
      <c r="I686" s="230"/>
      <c r="J686" s="230"/>
      <c r="K686" s="254"/>
      <c r="L686" s="254"/>
      <c r="M686" s="254"/>
      <c r="N686" s="288"/>
    </row>
    <row r="687" spans="1:14" ht="39.950000000000003" customHeight="1" x14ac:dyDescent="0.3">
      <c r="A687" s="435" t="s">
        <v>71</v>
      </c>
      <c r="B687" s="436"/>
      <c r="C687" s="436"/>
      <c r="D687" s="436"/>
      <c r="E687" s="436"/>
      <c r="F687" s="436"/>
      <c r="G687" s="436"/>
      <c r="H687" s="436"/>
      <c r="I687" s="436"/>
      <c r="J687" s="436"/>
      <c r="K687" s="436"/>
      <c r="L687" s="436"/>
      <c r="M687" s="436"/>
      <c r="N687" s="437"/>
    </row>
    <row r="688" spans="1:14" ht="39.950000000000003" customHeight="1" x14ac:dyDescent="0.3">
      <c r="A688" s="418" t="s">
        <v>72</v>
      </c>
      <c r="B688" s="419"/>
      <c r="C688" s="419"/>
      <c r="D688" s="419"/>
      <c r="E688" s="419"/>
      <c r="F688" s="419"/>
      <c r="G688" s="419"/>
      <c r="H688" s="419"/>
      <c r="I688" s="419"/>
      <c r="J688" s="419"/>
      <c r="K688" s="419"/>
      <c r="L688" s="419"/>
      <c r="M688" s="419"/>
      <c r="N688" s="423"/>
    </row>
    <row r="689" spans="1:14" ht="39.950000000000003" customHeight="1" x14ac:dyDescent="0.3">
      <c r="A689" s="418" t="s">
        <v>20</v>
      </c>
      <c r="B689" s="419"/>
      <c r="C689" s="419"/>
      <c r="D689" s="419"/>
      <c r="E689" s="419"/>
      <c r="F689" s="419"/>
      <c r="G689" s="419" t="s">
        <v>21</v>
      </c>
      <c r="H689" s="419"/>
      <c r="I689" s="419"/>
      <c r="J689" s="419"/>
      <c r="K689" s="419"/>
      <c r="L689" s="419"/>
      <c r="M689" s="419"/>
      <c r="N689" s="423"/>
    </row>
    <row r="690" spans="1:14" ht="39.950000000000003" customHeight="1" x14ac:dyDescent="0.3">
      <c r="A690" s="414" t="s">
        <v>73</v>
      </c>
      <c r="B690" s="415"/>
      <c r="C690" s="415"/>
      <c r="D690" s="415"/>
      <c r="E690" s="415"/>
      <c r="F690" s="415"/>
      <c r="G690" s="412" t="s">
        <v>53</v>
      </c>
      <c r="H690" s="412"/>
      <c r="I690" s="412"/>
      <c r="J690" s="412"/>
      <c r="K690" s="412"/>
      <c r="L690" s="412"/>
      <c r="M690" s="412"/>
      <c r="N690" s="413"/>
    </row>
    <row r="691" spans="1:14" ht="39.950000000000003" customHeight="1" x14ac:dyDescent="0.3">
      <c r="A691" s="410" t="s">
        <v>25</v>
      </c>
      <c r="B691" s="411"/>
      <c r="C691" s="411"/>
      <c r="D691" s="411"/>
      <c r="E691" s="411"/>
      <c r="F691" s="411"/>
      <c r="G691" s="412" t="s">
        <v>54</v>
      </c>
      <c r="H691" s="412"/>
      <c r="I691" s="412"/>
      <c r="J691" s="412"/>
      <c r="K691" s="412"/>
      <c r="L691" s="412"/>
      <c r="M691" s="412"/>
      <c r="N691" s="413"/>
    </row>
    <row r="692" spans="1:14" ht="39.950000000000003" customHeight="1" x14ac:dyDescent="0.3">
      <c r="A692" s="410" t="s">
        <v>26</v>
      </c>
      <c r="B692" s="411"/>
      <c r="C692" s="411"/>
      <c r="D692" s="411"/>
      <c r="E692" s="411"/>
      <c r="F692" s="411"/>
      <c r="G692" s="412" t="s">
        <v>53</v>
      </c>
      <c r="H692" s="412"/>
      <c r="I692" s="412"/>
      <c r="J692" s="412"/>
      <c r="K692" s="412"/>
      <c r="L692" s="412"/>
      <c r="M692" s="412"/>
      <c r="N692" s="413"/>
    </row>
    <row r="693" spans="1:14" ht="39.950000000000003" customHeight="1" x14ac:dyDescent="0.3">
      <c r="A693" s="414" t="s">
        <v>164</v>
      </c>
      <c r="B693" s="415"/>
      <c r="C693" s="412" t="s">
        <v>202</v>
      </c>
      <c r="D693" s="412"/>
      <c r="E693" s="412"/>
      <c r="F693" s="412"/>
      <c r="G693" s="412"/>
      <c r="H693" s="412"/>
      <c r="I693" s="412"/>
      <c r="J693" s="412"/>
      <c r="K693" s="412"/>
      <c r="L693" s="412"/>
      <c r="M693" s="412"/>
      <c r="N693" s="413"/>
    </row>
    <row r="694" spans="1:14" ht="39.950000000000003" customHeight="1" x14ac:dyDescent="0.3">
      <c r="A694" s="414" t="s">
        <v>29</v>
      </c>
      <c r="B694" s="415"/>
      <c r="C694" s="416"/>
      <c r="D694" s="416"/>
      <c r="E694" s="416"/>
      <c r="F694" s="416"/>
      <c r="G694" s="416"/>
      <c r="H694" s="416"/>
      <c r="I694" s="416"/>
      <c r="J694" s="416"/>
      <c r="K694" s="416"/>
      <c r="L694" s="416"/>
      <c r="M694" s="416"/>
      <c r="N694" s="417"/>
    </row>
    <row r="695" spans="1:14" ht="39.950000000000003" customHeight="1" x14ac:dyDescent="0.3">
      <c r="A695" s="418" t="s">
        <v>30</v>
      </c>
      <c r="B695" s="419"/>
      <c r="C695" s="419"/>
      <c r="D695" s="419"/>
      <c r="E695" s="419"/>
      <c r="F695" s="416"/>
      <c r="G695" s="416"/>
      <c r="H695" s="416"/>
      <c r="I695" s="419" t="s">
        <v>165</v>
      </c>
      <c r="J695" s="419"/>
      <c r="K695" s="419"/>
      <c r="L695" s="419"/>
      <c r="M695" s="419"/>
      <c r="N695" s="423"/>
    </row>
    <row r="696" spans="1:14" ht="39.950000000000003" customHeight="1" x14ac:dyDescent="0.3">
      <c r="A696" s="418"/>
      <c r="B696" s="419"/>
      <c r="C696" s="419"/>
      <c r="D696" s="419"/>
      <c r="E696" s="419"/>
      <c r="F696" s="416"/>
      <c r="G696" s="416"/>
      <c r="H696" s="416"/>
      <c r="I696" s="419"/>
      <c r="J696" s="419"/>
      <c r="K696" s="419"/>
      <c r="L696" s="419"/>
      <c r="M696" s="419"/>
      <c r="N696" s="423"/>
    </row>
    <row r="697" spans="1:14" ht="39.950000000000003" customHeight="1" x14ac:dyDescent="0.3">
      <c r="A697" s="418"/>
      <c r="B697" s="419"/>
      <c r="C697" s="419"/>
      <c r="D697" s="419"/>
      <c r="E697" s="419"/>
      <c r="F697" s="416"/>
      <c r="G697" s="416"/>
      <c r="H697" s="416"/>
      <c r="I697" s="419"/>
      <c r="J697" s="419"/>
      <c r="K697" s="419"/>
      <c r="L697" s="419"/>
      <c r="M697" s="419"/>
      <c r="N697" s="423"/>
    </row>
    <row r="698" spans="1:14" ht="39.950000000000003" customHeight="1" thickBot="1" x14ac:dyDescent="0.35">
      <c r="A698" s="420"/>
      <c r="B698" s="421"/>
      <c r="C698" s="421"/>
      <c r="D698" s="421"/>
      <c r="E698" s="421"/>
      <c r="F698" s="422"/>
      <c r="G698" s="422"/>
      <c r="H698" s="422"/>
      <c r="I698" s="421"/>
      <c r="J698" s="421"/>
      <c r="K698" s="421"/>
      <c r="L698" s="421"/>
      <c r="M698" s="421"/>
      <c r="N698" s="424"/>
    </row>
    <row r="699" spans="1:14" ht="39.950000000000003" customHeight="1" x14ac:dyDescent="0.3">
      <c r="A699" s="284"/>
      <c r="B699" s="426" t="s">
        <v>49</v>
      </c>
      <c r="C699" s="427"/>
      <c r="D699" s="427"/>
      <c r="E699" s="427"/>
      <c r="F699" s="427"/>
      <c r="G699" s="427"/>
      <c r="H699" s="427"/>
      <c r="I699" s="257"/>
      <c r="J699" s="257"/>
      <c r="K699" s="257"/>
      <c r="L699" s="257"/>
      <c r="M699" s="257"/>
      <c r="N699" s="258"/>
    </row>
    <row r="700" spans="1:14" ht="39.950000000000003" customHeight="1" x14ac:dyDescent="0.3">
      <c r="A700" s="255"/>
      <c r="B700" s="256" t="s">
        <v>166</v>
      </c>
      <c r="C700" s="256"/>
      <c r="D700" s="419" t="s">
        <v>21</v>
      </c>
      <c r="E700" s="419"/>
      <c r="F700" s="259"/>
      <c r="G700" s="259"/>
      <c r="H700" s="227" t="s">
        <v>21</v>
      </c>
      <c r="I700" s="260" t="s">
        <v>51</v>
      </c>
      <c r="J700" s="261"/>
      <c r="K700" s="260" t="s">
        <v>21</v>
      </c>
      <c r="L700" s="260"/>
      <c r="M700" s="260"/>
      <c r="N700" s="262"/>
    </row>
    <row r="701" spans="1:14" ht="39.950000000000003" customHeight="1" x14ac:dyDescent="0.3">
      <c r="A701" s="255"/>
      <c r="B701" s="263" t="s">
        <v>33</v>
      </c>
      <c r="C701" s="263"/>
      <c r="D701" s="425" t="s">
        <v>37</v>
      </c>
      <c r="E701" s="425"/>
      <c r="F701" s="259"/>
      <c r="G701" s="259"/>
      <c r="H701" s="259" t="s">
        <v>42</v>
      </c>
      <c r="I701" s="425">
        <v>3</v>
      </c>
      <c r="J701" s="425"/>
      <c r="K701" s="259" t="s">
        <v>52</v>
      </c>
      <c r="L701" s="264"/>
      <c r="M701" s="264"/>
      <c r="N701" s="262"/>
    </row>
    <row r="702" spans="1:14" ht="39.950000000000003" customHeight="1" x14ac:dyDescent="0.3">
      <c r="A702" s="255"/>
      <c r="B702" s="263" t="s">
        <v>34</v>
      </c>
      <c r="C702" s="263"/>
      <c r="D702" s="425" t="s">
        <v>38</v>
      </c>
      <c r="E702" s="425"/>
      <c r="F702" s="259"/>
      <c r="G702" s="259"/>
      <c r="H702" s="259" t="s">
        <v>44</v>
      </c>
      <c r="I702" s="425">
        <v>2</v>
      </c>
      <c r="J702" s="425"/>
      <c r="K702" s="259" t="s">
        <v>53</v>
      </c>
      <c r="L702" s="264"/>
      <c r="M702" s="264"/>
      <c r="N702" s="262"/>
    </row>
    <row r="703" spans="1:14" ht="39.950000000000003" customHeight="1" x14ac:dyDescent="0.3">
      <c r="A703" s="255"/>
      <c r="B703" s="263" t="s">
        <v>35</v>
      </c>
      <c r="C703" s="263"/>
      <c r="D703" s="425" t="s">
        <v>39</v>
      </c>
      <c r="E703" s="425"/>
      <c r="F703" s="259"/>
      <c r="G703" s="259"/>
      <c r="H703" s="259" t="s">
        <v>46</v>
      </c>
      <c r="I703" s="425">
        <v>1</v>
      </c>
      <c r="J703" s="425"/>
      <c r="K703" s="259" t="s">
        <v>54</v>
      </c>
      <c r="L703" s="264"/>
      <c r="M703" s="264"/>
      <c r="N703" s="262"/>
    </row>
    <row r="704" spans="1:14" ht="39.950000000000003" customHeight="1" x14ac:dyDescent="0.3">
      <c r="A704" s="255"/>
      <c r="B704" s="263" t="s">
        <v>36</v>
      </c>
      <c r="C704" s="263"/>
      <c r="D704" s="425" t="s">
        <v>40</v>
      </c>
      <c r="E704" s="425"/>
      <c r="F704" s="259"/>
      <c r="G704" s="259"/>
      <c r="H704" s="259" t="s">
        <v>48</v>
      </c>
      <c r="I704" s="265"/>
      <c r="J704" s="265"/>
      <c r="K704" s="265"/>
      <c r="L704" s="265"/>
      <c r="M704" s="265"/>
      <c r="N704" s="266"/>
    </row>
    <row r="706" spans="1:14" ht="39.950000000000003" customHeight="1" x14ac:dyDescent="0.3">
      <c r="A706" s="228"/>
      <c r="B706" s="419"/>
      <c r="C706" s="419"/>
      <c r="D706" s="419"/>
      <c r="E706" s="419"/>
      <c r="F706" s="419"/>
      <c r="G706" s="419"/>
      <c r="H706" s="419"/>
      <c r="I706" s="419"/>
      <c r="J706" s="419"/>
      <c r="K706" s="419"/>
      <c r="L706" s="419"/>
      <c r="M706" s="419"/>
      <c r="N706" s="419"/>
    </row>
    <row r="707" spans="1:14" ht="39.950000000000003" customHeight="1" x14ac:dyDescent="0.3">
      <c r="A707" s="451"/>
      <c r="B707" s="451"/>
      <c r="C707" s="451"/>
      <c r="D707" s="451"/>
      <c r="E707" s="451"/>
      <c r="F707" s="451"/>
      <c r="G707" s="451"/>
      <c r="H707" s="451"/>
      <c r="I707" s="451"/>
      <c r="J707" s="451"/>
      <c r="K707" s="451"/>
      <c r="L707" s="451"/>
      <c r="M707" s="451"/>
      <c r="N707" s="451"/>
    </row>
    <row r="708" spans="1:14" ht="39.950000000000003" customHeight="1" x14ac:dyDescent="0.3">
      <c r="A708" s="466"/>
      <c r="B708" s="466"/>
      <c r="C708" s="466"/>
      <c r="D708" s="466"/>
      <c r="E708" s="466"/>
      <c r="F708" s="463"/>
      <c r="G708" s="463"/>
      <c r="H708" s="463"/>
      <c r="I708" s="267"/>
      <c r="J708" s="267"/>
      <c r="K708" s="267"/>
      <c r="L708" s="267"/>
      <c r="M708" s="267"/>
      <c r="N708" s="267"/>
    </row>
    <row r="709" spans="1:14" ht="39.950000000000003" customHeight="1" x14ac:dyDescent="0.3">
      <c r="A709" s="462"/>
      <c r="B709" s="462"/>
      <c r="C709" s="462"/>
      <c r="D709" s="462"/>
      <c r="E709" s="462"/>
      <c r="F709" s="462"/>
      <c r="G709" s="462"/>
      <c r="H709" s="462"/>
      <c r="I709" s="462"/>
      <c r="J709" s="462"/>
      <c r="K709" s="462"/>
      <c r="L709" s="462"/>
      <c r="M709" s="462"/>
      <c r="N709" s="462"/>
    </row>
    <row r="710" spans="1:14" ht="39.950000000000003" customHeight="1" x14ac:dyDescent="0.3">
      <c r="A710" s="467"/>
      <c r="B710" s="467"/>
      <c r="C710" s="467"/>
      <c r="D710" s="467"/>
      <c r="E710" s="467"/>
      <c r="F710" s="467"/>
      <c r="G710" s="467"/>
      <c r="H710" s="467"/>
      <c r="I710" s="467"/>
      <c r="J710" s="467"/>
      <c r="K710" s="467"/>
      <c r="L710" s="467"/>
      <c r="M710" s="467"/>
      <c r="N710" s="467"/>
    </row>
    <row r="711" spans="1:14" ht="39.950000000000003" customHeight="1" x14ac:dyDescent="0.3">
      <c r="A711" s="461"/>
      <c r="B711" s="461"/>
      <c r="C711" s="461"/>
      <c r="D711" s="461"/>
      <c r="E711" s="462"/>
      <c r="F711" s="462"/>
      <c r="G711" s="462"/>
      <c r="H711" s="462"/>
      <c r="I711" s="468"/>
      <c r="J711" s="468"/>
      <c r="K711" s="468"/>
      <c r="L711" s="468"/>
      <c r="M711" s="468"/>
      <c r="N711" s="468"/>
    </row>
    <row r="712" spans="1:14" ht="39.950000000000003" customHeight="1" x14ac:dyDescent="0.3">
      <c r="A712" s="461"/>
      <c r="B712" s="461"/>
      <c r="C712" s="461"/>
      <c r="D712" s="461"/>
      <c r="E712" s="462"/>
      <c r="F712" s="462"/>
      <c r="G712" s="462"/>
      <c r="H712" s="462"/>
      <c r="I712" s="463"/>
      <c r="J712" s="463"/>
      <c r="K712" s="463"/>
      <c r="L712" s="463"/>
      <c r="M712" s="463"/>
      <c r="N712" s="463"/>
    </row>
    <row r="713" spans="1:14" ht="39.950000000000003" customHeight="1" x14ac:dyDescent="0.3">
      <c r="A713" s="461"/>
      <c r="B713" s="461"/>
      <c r="C713" s="461"/>
      <c r="D713" s="461"/>
      <c r="E713" s="464"/>
      <c r="F713" s="464"/>
      <c r="G713" s="464"/>
      <c r="H713" s="464"/>
      <c r="I713" s="463"/>
      <c r="J713" s="463"/>
      <c r="K713" s="463"/>
      <c r="L713" s="463"/>
      <c r="M713" s="463"/>
      <c r="N713" s="463"/>
    </row>
    <row r="714" spans="1:14" ht="39.950000000000003" customHeight="1" x14ac:dyDescent="0.3">
      <c r="A714" s="461"/>
      <c r="B714" s="461"/>
      <c r="C714" s="461"/>
      <c r="D714" s="461"/>
      <c r="E714" s="465"/>
      <c r="F714" s="465"/>
      <c r="G714" s="465"/>
      <c r="H714" s="465"/>
      <c r="I714" s="463"/>
      <c r="J714" s="463"/>
      <c r="K714" s="463"/>
      <c r="L714" s="463"/>
      <c r="M714" s="463"/>
      <c r="N714" s="463"/>
    </row>
    <row r="715" spans="1:14" ht="39.950000000000003" customHeight="1" x14ac:dyDescent="0.3">
      <c r="A715" s="462"/>
      <c r="B715" s="462"/>
      <c r="C715" s="462"/>
      <c r="D715" s="462"/>
      <c r="E715" s="462"/>
      <c r="F715" s="462"/>
      <c r="G715" s="462"/>
      <c r="H715" s="462"/>
      <c r="I715" s="462"/>
      <c r="J715" s="462"/>
      <c r="K715" s="462"/>
      <c r="L715" s="462"/>
      <c r="M715" s="462"/>
      <c r="N715" s="462"/>
    </row>
    <row r="716" spans="1:14" ht="39.950000000000003" customHeight="1" x14ac:dyDescent="0.3">
      <c r="A716" s="469"/>
      <c r="B716" s="465"/>
      <c r="C716" s="465"/>
      <c r="D716" s="465"/>
      <c r="E716" s="465"/>
      <c r="F716" s="469"/>
      <c r="G716" s="469"/>
      <c r="H716" s="469"/>
      <c r="I716" s="470"/>
      <c r="J716" s="470"/>
      <c r="K716" s="470"/>
      <c r="L716" s="271"/>
      <c r="M716" s="271"/>
      <c r="N716" s="260"/>
    </row>
    <row r="717" spans="1:14" ht="39.950000000000003" customHeight="1" x14ac:dyDescent="0.3">
      <c r="A717" s="469"/>
      <c r="B717" s="465"/>
      <c r="C717" s="465"/>
      <c r="D717" s="270"/>
      <c r="E717" s="270"/>
      <c r="F717" s="272"/>
      <c r="G717" s="272"/>
      <c r="H717" s="270"/>
      <c r="I717" s="272"/>
      <c r="J717" s="272"/>
      <c r="K717" s="270"/>
      <c r="L717" s="270"/>
      <c r="M717" s="270"/>
      <c r="N717" s="269"/>
    </row>
    <row r="718" spans="1:14" ht="39.950000000000003" customHeight="1" x14ac:dyDescent="0.3">
      <c r="A718" s="270"/>
      <c r="B718" s="269"/>
      <c r="C718" s="269"/>
      <c r="D718" s="270"/>
      <c r="E718" s="270"/>
      <c r="F718" s="272"/>
      <c r="G718" s="272"/>
      <c r="H718" s="270"/>
      <c r="I718" s="272"/>
      <c r="J718" s="272"/>
      <c r="K718" s="270"/>
      <c r="L718" s="273"/>
      <c r="M718" s="273"/>
      <c r="N718" s="269"/>
    </row>
    <row r="719" spans="1:14" ht="39.950000000000003" customHeight="1" x14ac:dyDescent="0.3">
      <c r="A719" s="465"/>
      <c r="B719" s="471"/>
      <c r="C719" s="269"/>
      <c r="D719" s="268"/>
      <c r="E719" s="274"/>
      <c r="F719" s="268"/>
      <c r="G719" s="275"/>
      <c r="H719" s="268"/>
      <c r="I719" s="268"/>
      <c r="J719" s="268"/>
      <c r="K719" s="274"/>
      <c r="L719" s="274"/>
      <c r="M719" s="274"/>
    </row>
    <row r="720" spans="1:14" ht="39.950000000000003" customHeight="1" x14ac:dyDescent="0.3">
      <c r="A720" s="465"/>
      <c r="B720" s="471"/>
      <c r="C720" s="269"/>
      <c r="D720" s="268"/>
      <c r="E720" s="268"/>
      <c r="F720" s="268"/>
      <c r="G720" s="268"/>
      <c r="H720" s="268"/>
      <c r="I720" s="268"/>
      <c r="J720" s="268"/>
      <c r="K720" s="274"/>
      <c r="L720" s="274"/>
      <c r="M720" s="274"/>
    </row>
    <row r="721" spans="1:14" ht="39.950000000000003" customHeight="1" x14ac:dyDescent="0.3">
      <c r="A721" s="472"/>
      <c r="B721" s="473"/>
      <c r="C721" s="276"/>
      <c r="D721" s="254"/>
      <c r="E721" s="277"/>
      <c r="F721" s="254"/>
      <c r="G721" s="278"/>
      <c r="H721" s="254"/>
      <c r="I721" s="254"/>
      <c r="J721" s="279"/>
      <c r="K721" s="280"/>
      <c r="L721" s="280"/>
      <c r="M721" s="280"/>
      <c r="N721" s="281"/>
    </row>
    <row r="722" spans="1:14" ht="39.950000000000003" customHeight="1" x14ac:dyDescent="0.3">
      <c r="A722" s="449"/>
      <c r="B722" s="434"/>
      <c r="C722" s="235"/>
      <c r="D722" s="230"/>
      <c r="E722" s="230"/>
      <c r="F722" s="230"/>
      <c r="G722" s="230"/>
      <c r="H722" s="230"/>
      <c r="I722" s="230"/>
      <c r="J722" s="244"/>
      <c r="K722" s="245"/>
      <c r="L722" s="245"/>
      <c r="M722" s="245"/>
      <c r="N722" s="251"/>
    </row>
    <row r="723" spans="1:14" ht="39.950000000000003" customHeight="1" x14ac:dyDescent="0.3">
      <c r="A723" s="449"/>
      <c r="B723" s="434"/>
      <c r="C723" s="235"/>
      <c r="D723" s="230"/>
      <c r="E723" s="242"/>
      <c r="F723" s="230"/>
      <c r="G723" s="243"/>
      <c r="H723" s="230"/>
      <c r="I723" s="230"/>
      <c r="J723" s="244"/>
      <c r="K723" s="245"/>
      <c r="L723" s="245"/>
      <c r="M723" s="245"/>
      <c r="N723" s="251"/>
    </row>
    <row r="724" spans="1:14" ht="39.950000000000003" customHeight="1" x14ac:dyDescent="0.3">
      <c r="A724" s="449"/>
      <c r="B724" s="434"/>
      <c r="C724" s="235"/>
      <c r="D724" s="230"/>
      <c r="E724" s="230"/>
      <c r="F724" s="230"/>
      <c r="G724" s="230"/>
      <c r="H724" s="230"/>
      <c r="I724" s="230"/>
      <c r="J724" s="244"/>
      <c r="K724" s="245"/>
      <c r="L724" s="245"/>
      <c r="M724" s="245"/>
      <c r="N724" s="251"/>
    </row>
    <row r="725" spans="1:14" ht="39.950000000000003" customHeight="1" x14ac:dyDescent="0.3">
      <c r="A725" s="449"/>
      <c r="B725" s="434"/>
      <c r="C725" s="235"/>
      <c r="D725" s="230"/>
      <c r="E725" s="282"/>
      <c r="F725" s="230"/>
      <c r="G725" s="283"/>
      <c r="H725" s="230"/>
      <c r="I725" s="230"/>
      <c r="J725" s="244"/>
      <c r="K725" s="245"/>
      <c r="L725" s="245"/>
      <c r="M725" s="245"/>
      <c r="N725" s="251"/>
    </row>
    <row r="726" spans="1:14" ht="39.950000000000003" customHeight="1" x14ac:dyDescent="0.3">
      <c r="A726" s="449"/>
      <c r="B726" s="434"/>
      <c r="C726" s="235"/>
      <c r="D726" s="230"/>
      <c r="E726" s="230"/>
      <c r="F726" s="230"/>
      <c r="G726" s="230"/>
      <c r="H726" s="230"/>
      <c r="I726" s="230"/>
      <c r="J726" s="244"/>
      <c r="K726" s="245"/>
      <c r="L726" s="245"/>
      <c r="M726" s="245"/>
      <c r="N726" s="251"/>
    </row>
    <row r="727" spans="1:14" ht="39.950000000000003" customHeight="1" x14ac:dyDescent="0.3">
      <c r="A727" s="449"/>
      <c r="B727" s="432"/>
      <c r="C727" s="235"/>
      <c r="D727" s="230"/>
      <c r="E727" s="242"/>
      <c r="F727" s="230"/>
      <c r="G727" s="283"/>
      <c r="H727" s="230"/>
      <c r="I727" s="230"/>
      <c r="J727" s="244"/>
      <c r="K727" s="245"/>
      <c r="L727" s="245"/>
      <c r="M727" s="245"/>
      <c r="N727" s="251"/>
    </row>
    <row r="728" spans="1:14" ht="39.950000000000003" customHeight="1" x14ac:dyDescent="0.3">
      <c r="A728" s="449"/>
      <c r="B728" s="432"/>
      <c r="C728" s="235"/>
      <c r="D728" s="230"/>
      <c r="E728" s="230"/>
      <c r="F728" s="230"/>
      <c r="G728" s="230"/>
      <c r="H728" s="230"/>
      <c r="I728" s="230"/>
      <c r="J728" s="244"/>
      <c r="K728" s="245"/>
      <c r="L728" s="245"/>
      <c r="M728" s="245"/>
      <c r="N728" s="251"/>
    </row>
    <row r="729" spans="1:14" ht="39.950000000000003" customHeight="1" x14ac:dyDescent="0.3">
      <c r="A729" s="247"/>
      <c r="B729" s="241"/>
      <c r="C729" s="235"/>
      <c r="D729" s="230"/>
      <c r="E729" s="230"/>
      <c r="F729" s="230"/>
      <c r="G729" s="230"/>
      <c r="H729" s="230"/>
      <c r="I729" s="230"/>
      <c r="J729" s="244"/>
      <c r="K729" s="245"/>
      <c r="L729" s="245"/>
      <c r="M729" s="245"/>
      <c r="N729" s="251"/>
    </row>
    <row r="730" spans="1:14" ht="39.950000000000003" customHeight="1" x14ac:dyDescent="0.3">
      <c r="A730" s="247"/>
      <c r="B730" s="241"/>
      <c r="C730" s="235"/>
      <c r="D730" s="230"/>
      <c r="E730" s="230"/>
      <c r="F730" s="230"/>
      <c r="G730" s="230"/>
      <c r="H730" s="230"/>
      <c r="I730" s="230"/>
      <c r="J730" s="244"/>
      <c r="K730" s="245"/>
      <c r="L730" s="245"/>
      <c r="M730" s="245"/>
      <c r="N730" s="251"/>
    </row>
    <row r="731" spans="1:14" ht="39.950000000000003" customHeight="1" x14ac:dyDescent="0.3">
      <c r="A731" s="415"/>
      <c r="B731" s="415"/>
      <c r="C731" s="228"/>
      <c r="D731" s="419"/>
      <c r="E731" s="419"/>
      <c r="F731" s="419"/>
      <c r="G731" s="416"/>
      <c r="H731" s="416"/>
      <c r="I731" s="230"/>
      <c r="J731" s="244"/>
      <c r="K731" s="252"/>
      <c r="L731" s="252"/>
      <c r="M731" s="252"/>
      <c r="N731" s="253"/>
    </row>
    <row r="732" spans="1:14" ht="39.950000000000003" customHeight="1" x14ac:dyDescent="0.3">
      <c r="A732" s="233"/>
      <c r="B732" s="233"/>
      <c r="C732" s="228"/>
      <c r="D732" s="227"/>
      <c r="E732" s="227"/>
      <c r="F732" s="227"/>
      <c r="G732" s="228"/>
      <c r="H732" s="228"/>
      <c r="I732" s="230"/>
      <c r="J732" s="244"/>
      <c r="K732" s="252"/>
      <c r="L732" s="252"/>
      <c r="M732" s="252"/>
      <c r="N732" s="253"/>
    </row>
    <row r="733" spans="1:14" ht="39.950000000000003" customHeight="1" x14ac:dyDescent="0.3">
      <c r="A733" s="233"/>
      <c r="B733" s="233"/>
      <c r="C733" s="228"/>
      <c r="D733" s="227"/>
      <c r="E733" s="227"/>
      <c r="F733" s="227"/>
      <c r="G733" s="228"/>
      <c r="H733" s="228"/>
      <c r="I733" s="230"/>
      <c r="J733" s="230"/>
      <c r="K733" s="254"/>
      <c r="L733" s="254"/>
      <c r="M733" s="254"/>
      <c r="N733" s="230"/>
    </row>
    <row r="734" spans="1:14" ht="39.950000000000003" customHeight="1" x14ac:dyDescent="0.3">
      <c r="A734" s="436"/>
      <c r="B734" s="436"/>
      <c r="C734" s="436"/>
      <c r="D734" s="436"/>
      <c r="E734" s="436"/>
      <c r="F734" s="436"/>
      <c r="G734" s="436"/>
      <c r="H734" s="436"/>
      <c r="I734" s="436"/>
      <c r="J734" s="436"/>
      <c r="K734" s="436"/>
      <c r="L734" s="436"/>
      <c r="M734" s="436"/>
      <c r="N734" s="436"/>
    </row>
    <row r="735" spans="1:14" ht="39.950000000000003" customHeight="1" x14ac:dyDescent="0.3">
      <c r="A735" s="419"/>
      <c r="B735" s="419"/>
      <c r="C735" s="419"/>
      <c r="D735" s="419"/>
      <c r="E735" s="419"/>
      <c r="F735" s="419"/>
      <c r="G735" s="419"/>
      <c r="H735" s="419"/>
      <c r="I735" s="419"/>
      <c r="J735" s="419"/>
      <c r="K735" s="419"/>
      <c r="L735" s="419"/>
      <c r="M735" s="419"/>
      <c r="N735" s="419"/>
    </row>
    <row r="736" spans="1:14" ht="39.950000000000003" customHeight="1" x14ac:dyDescent="0.3">
      <c r="A736" s="419"/>
      <c r="B736" s="419"/>
      <c r="C736" s="419"/>
      <c r="D736" s="419"/>
      <c r="E736" s="419"/>
      <c r="F736" s="419"/>
      <c r="G736" s="419"/>
      <c r="H736" s="419"/>
      <c r="I736" s="419"/>
      <c r="J736" s="419"/>
      <c r="K736" s="419"/>
      <c r="L736" s="419"/>
      <c r="M736" s="419"/>
      <c r="N736" s="419"/>
    </row>
    <row r="737" spans="1:14" ht="39.950000000000003" customHeight="1" x14ac:dyDescent="0.3">
      <c r="A737" s="415"/>
      <c r="B737" s="415"/>
      <c r="C737" s="415"/>
      <c r="D737" s="415"/>
      <c r="E737" s="415"/>
      <c r="F737" s="415"/>
      <c r="G737" s="416"/>
      <c r="H737" s="416"/>
      <c r="I737" s="416"/>
      <c r="J737" s="416"/>
      <c r="K737" s="416"/>
      <c r="L737" s="416"/>
      <c r="M737" s="416"/>
      <c r="N737" s="416"/>
    </row>
    <row r="738" spans="1:14" ht="39.950000000000003" customHeight="1" x14ac:dyDescent="0.3">
      <c r="A738" s="411"/>
      <c r="B738" s="411"/>
      <c r="C738" s="411"/>
      <c r="D738" s="411"/>
      <c r="E738" s="411"/>
      <c r="F738" s="411"/>
      <c r="G738" s="416"/>
      <c r="H738" s="416"/>
      <c r="I738" s="416"/>
      <c r="J738" s="416"/>
      <c r="K738" s="416"/>
      <c r="L738" s="416"/>
      <c r="M738" s="416"/>
      <c r="N738" s="416"/>
    </row>
    <row r="739" spans="1:14" ht="39.950000000000003" customHeight="1" x14ac:dyDescent="0.3">
      <c r="A739" s="411"/>
      <c r="B739" s="411"/>
      <c r="C739" s="411"/>
      <c r="D739" s="411"/>
      <c r="E739" s="411"/>
      <c r="F739" s="411"/>
      <c r="G739" s="416"/>
      <c r="H739" s="416"/>
      <c r="I739" s="416"/>
      <c r="J739" s="416"/>
      <c r="K739" s="416"/>
      <c r="L739" s="416"/>
      <c r="M739" s="416"/>
      <c r="N739" s="416"/>
    </row>
    <row r="740" spans="1:14" ht="39.950000000000003" customHeight="1" x14ac:dyDescent="0.3">
      <c r="A740" s="415"/>
      <c r="B740" s="415"/>
      <c r="C740" s="416"/>
      <c r="D740" s="416"/>
      <c r="E740" s="416"/>
      <c r="F740" s="416"/>
      <c r="G740" s="416"/>
      <c r="H740" s="416"/>
      <c r="I740" s="416"/>
      <c r="J740" s="416"/>
      <c r="K740" s="416"/>
      <c r="L740" s="416"/>
      <c r="M740" s="416"/>
      <c r="N740" s="416"/>
    </row>
    <row r="741" spans="1:14" ht="39.950000000000003" customHeight="1" x14ac:dyDescent="0.3">
      <c r="A741" s="415"/>
      <c r="B741" s="415"/>
      <c r="C741" s="416"/>
      <c r="D741" s="416"/>
      <c r="E741" s="416"/>
      <c r="F741" s="416"/>
      <c r="G741" s="416"/>
      <c r="H741" s="416"/>
      <c r="I741" s="416"/>
      <c r="J741" s="416"/>
      <c r="K741" s="416"/>
      <c r="L741" s="416"/>
      <c r="M741" s="416"/>
      <c r="N741" s="416"/>
    </row>
    <row r="742" spans="1:14" ht="39.950000000000003" customHeight="1" x14ac:dyDescent="0.3">
      <c r="A742" s="419"/>
      <c r="B742" s="419"/>
      <c r="C742" s="419"/>
      <c r="D742" s="419"/>
      <c r="E742" s="419"/>
      <c r="F742" s="416"/>
      <c r="G742" s="416"/>
      <c r="H742" s="416"/>
      <c r="I742" s="419"/>
      <c r="J742" s="419"/>
      <c r="K742" s="419"/>
      <c r="L742" s="419"/>
      <c r="M742" s="419"/>
      <c r="N742" s="419"/>
    </row>
    <row r="743" spans="1:14" ht="39.950000000000003" customHeight="1" x14ac:dyDescent="0.3">
      <c r="A743" s="419"/>
      <c r="B743" s="419"/>
      <c r="C743" s="419"/>
      <c r="D743" s="419"/>
      <c r="E743" s="419"/>
      <c r="F743" s="416"/>
      <c r="G743" s="416"/>
      <c r="H743" s="416"/>
      <c r="I743" s="419"/>
      <c r="J743" s="419"/>
      <c r="K743" s="419"/>
      <c r="L743" s="419"/>
      <c r="M743" s="419"/>
      <c r="N743" s="419"/>
    </row>
    <row r="744" spans="1:14" ht="39.950000000000003" customHeight="1" x14ac:dyDescent="0.3">
      <c r="A744" s="419"/>
      <c r="B744" s="419"/>
      <c r="C744" s="419"/>
      <c r="D744" s="419"/>
      <c r="E744" s="419"/>
      <c r="F744" s="416"/>
      <c r="G744" s="416"/>
      <c r="H744" s="416"/>
      <c r="I744" s="419"/>
      <c r="J744" s="419"/>
      <c r="K744" s="419"/>
      <c r="L744" s="419"/>
      <c r="M744" s="419"/>
      <c r="N744" s="419"/>
    </row>
    <row r="745" spans="1:14" ht="39.950000000000003" customHeight="1" x14ac:dyDescent="0.3">
      <c r="A745" s="451"/>
      <c r="B745" s="419"/>
      <c r="C745" s="419"/>
      <c r="D745" s="419"/>
      <c r="E745" s="419"/>
      <c r="F745" s="416"/>
      <c r="G745" s="416"/>
      <c r="H745" s="416"/>
      <c r="I745" s="419"/>
      <c r="J745" s="419"/>
      <c r="K745" s="419"/>
      <c r="L745" s="419"/>
      <c r="M745" s="419"/>
      <c r="N745" s="419"/>
    </row>
    <row r="746" spans="1:14" ht="39.950000000000003" customHeight="1" x14ac:dyDescent="0.3">
      <c r="A746" s="255"/>
      <c r="B746" s="450"/>
      <c r="C746" s="419"/>
      <c r="D746" s="419"/>
      <c r="E746" s="419"/>
      <c r="F746" s="419"/>
      <c r="G746" s="419"/>
      <c r="H746" s="419"/>
      <c r="I746" s="257"/>
      <c r="J746" s="257"/>
      <c r="K746" s="257"/>
      <c r="L746" s="257"/>
      <c r="M746" s="257"/>
      <c r="N746" s="258"/>
    </row>
    <row r="747" spans="1:14" ht="39.950000000000003" customHeight="1" x14ac:dyDescent="0.3">
      <c r="A747" s="255"/>
      <c r="B747" s="256"/>
      <c r="C747" s="256"/>
      <c r="D747" s="419"/>
      <c r="E747" s="419"/>
      <c r="F747" s="259"/>
      <c r="G747" s="259"/>
      <c r="H747" s="227"/>
      <c r="I747" s="260"/>
      <c r="J747" s="261"/>
      <c r="K747" s="260"/>
      <c r="L747" s="260"/>
      <c r="M747" s="260"/>
      <c r="N747" s="262"/>
    </row>
    <row r="748" spans="1:14" ht="39.950000000000003" customHeight="1" x14ac:dyDescent="0.3">
      <c r="A748" s="255"/>
      <c r="B748" s="263"/>
      <c r="C748" s="263"/>
      <c r="D748" s="425"/>
      <c r="E748" s="425"/>
      <c r="F748" s="259"/>
      <c r="G748" s="259"/>
      <c r="H748" s="259"/>
      <c r="I748" s="425"/>
      <c r="J748" s="425"/>
      <c r="K748" s="259"/>
      <c r="L748" s="264"/>
      <c r="M748" s="264"/>
      <c r="N748" s="262"/>
    </row>
    <row r="749" spans="1:14" ht="39.950000000000003" customHeight="1" x14ac:dyDescent="0.3">
      <c r="A749" s="255"/>
      <c r="B749" s="263"/>
      <c r="C749" s="263"/>
      <c r="D749" s="425"/>
      <c r="E749" s="425"/>
      <c r="F749" s="259"/>
      <c r="G749" s="259"/>
      <c r="H749" s="259"/>
      <c r="I749" s="425"/>
      <c r="J749" s="425"/>
      <c r="K749" s="259"/>
      <c r="L749" s="264"/>
      <c r="M749" s="264"/>
      <c r="N749" s="262"/>
    </row>
    <row r="750" spans="1:14" ht="39.950000000000003" customHeight="1" x14ac:dyDescent="0.3">
      <c r="A750" s="255"/>
      <c r="B750" s="263"/>
      <c r="C750" s="263"/>
      <c r="D750" s="425"/>
      <c r="E750" s="425"/>
      <c r="F750" s="259"/>
      <c r="G750" s="259"/>
      <c r="H750" s="259"/>
      <c r="I750" s="425"/>
      <c r="J750" s="425"/>
      <c r="K750" s="259"/>
      <c r="L750" s="264"/>
      <c r="M750" s="264"/>
      <c r="N750" s="262"/>
    </row>
    <row r="751" spans="1:14" ht="39.950000000000003" customHeight="1" x14ac:dyDescent="0.3">
      <c r="A751" s="255"/>
      <c r="B751" s="263"/>
      <c r="C751" s="263"/>
      <c r="D751" s="425"/>
      <c r="E751" s="425"/>
      <c r="F751" s="259"/>
      <c r="G751" s="259"/>
      <c r="H751" s="259"/>
      <c r="I751" s="265"/>
      <c r="J751" s="265"/>
      <c r="K751" s="265"/>
      <c r="L751" s="265"/>
      <c r="M751" s="265"/>
      <c r="N751" s="266"/>
    </row>
  </sheetData>
  <mergeCells count="1024">
    <mergeCell ref="D748:E748"/>
    <mergeCell ref="I748:J748"/>
    <mergeCell ref="D749:E749"/>
    <mergeCell ref="I749:J749"/>
    <mergeCell ref="D750:E750"/>
    <mergeCell ref="I750:J750"/>
    <mergeCell ref="D751:E751"/>
    <mergeCell ref="A740:B740"/>
    <mergeCell ref="C740:N740"/>
    <mergeCell ref="A741:B741"/>
    <mergeCell ref="C741:N741"/>
    <mergeCell ref="A742:E745"/>
    <mergeCell ref="F742:H745"/>
    <mergeCell ref="I742:N745"/>
    <mergeCell ref="B746:H746"/>
    <mergeCell ref="D747:E747"/>
    <mergeCell ref="A734:N734"/>
    <mergeCell ref="A735:N735"/>
    <mergeCell ref="A736:F736"/>
    <mergeCell ref="G736:N736"/>
    <mergeCell ref="A737:F737"/>
    <mergeCell ref="G737:N737"/>
    <mergeCell ref="A738:F738"/>
    <mergeCell ref="G738:N738"/>
    <mergeCell ref="A739:F739"/>
    <mergeCell ref="G739:N739"/>
    <mergeCell ref="A723:A724"/>
    <mergeCell ref="B723:B724"/>
    <mergeCell ref="A725:A726"/>
    <mergeCell ref="B725:B726"/>
    <mergeCell ref="A727:A728"/>
    <mergeCell ref="B727:B728"/>
    <mergeCell ref="A731:B731"/>
    <mergeCell ref="D731:F731"/>
    <mergeCell ref="G731:H731"/>
    <mergeCell ref="A715:N715"/>
    <mergeCell ref="A716:A717"/>
    <mergeCell ref="B716:C717"/>
    <mergeCell ref="D716:E716"/>
    <mergeCell ref="F716:H716"/>
    <mergeCell ref="I716:K716"/>
    <mergeCell ref="A719:A720"/>
    <mergeCell ref="B719:B720"/>
    <mergeCell ref="A721:A722"/>
    <mergeCell ref="B721:B722"/>
    <mergeCell ref="A712:D712"/>
    <mergeCell ref="E712:H712"/>
    <mergeCell ref="I712:N712"/>
    <mergeCell ref="A713:D713"/>
    <mergeCell ref="E713:H713"/>
    <mergeCell ref="I713:N713"/>
    <mergeCell ref="A714:D714"/>
    <mergeCell ref="E714:H714"/>
    <mergeCell ref="I714:N714"/>
    <mergeCell ref="B706:H706"/>
    <mergeCell ref="I706:N706"/>
    <mergeCell ref="A707:N707"/>
    <mergeCell ref="A708:E708"/>
    <mergeCell ref="F708:H708"/>
    <mergeCell ref="A709:N709"/>
    <mergeCell ref="A710:N710"/>
    <mergeCell ref="A711:D711"/>
    <mergeCell ref="E711:H711"/>
    <mergeCell ref="I711:N711"/>
    <mergeCell ref="B699:H699"/>
    <mergeCell ref="D700:E700"/>
    <mergeCell ref="D701:E701"/>
    <mergeCell ref="I701:J701"/>
    <mergeCell ref="D702:E702"/>
    <mergeCell ref="I702:J702"/>
    <mergeCell ref="D703:E703"/>
    <mergeCell ref="I703:J703"/>
    <mergeCell ref="D704:E704"/>
    <mergeCell ref="A691:F691"/>
    <mergeCell ref="G691:N691"/>
    <mergeCell ref="A692:F692"/>
    <mergeCell ref="G692:N692"/>
    <mergeCell ref="A693:B693"/>
    <mergeCell ref="C693:N693"/>
    <mergeCell ref="A694:B694"/>
    <mergeCell ref="C694:N694"/>
    <mergeCell ref="A695:E698"/>
    <mergeCell ref="F695:H698"/>
    <mergeCell ref="I695:N698"/>
    <mergeCell ref="A684:B684"/>
    <mergeCell ref="D684:F684"/>
    <mergeCell ref="G684:H684"/>
    <mergeCell ref="A687:N687"/>
    <mergeCell ref="A688:N688"/>
    <mergeCell ref="A689:F689"/>
    <mergeCell ref="G689:N689"/>
    <mergeCell ref="A690:F690"/>
    <mergeCell ref="G690:N690"/>
    <mergeCell ref="A672:A673"/>
    <mergeCell ref="B672:B673"/>
    <mergeCell ref="A674:A675"/>
    <mergeCell ref="B674:B675"/>
    <mergeCell ref="A676:A677"/>
    <mergeCell ref="B676:B677"/>
    <mergeCell ref="A678:A679"/>
    <mergeCell ref="B678:B679"/>
    <mergeCell ref="A680:A681"/>
    <mergeCell ref="B680:B681"/>
    <mergeCell ref="A666:D666"/>
    <mergeCell ref="E666:H666"/>
    <mergeCell ref="I666:N666"/>
    <mergeCell ref="A667:D667"/>
    <mergeCell ref="E667:H667"/>
    <mergeCell ref="I667:N667"/>
    <mergeCell ref="A668:N668"/>
    <mergeCell ref="A669:A670"/>
    <mergeCell ref="B669:C670"/>
    <mergeCell ref="D669:E669"/>
    <mergeCell ref="F669:H669"/>
    <mergeCell ref="I669:K669"/>
    <mergeCell ref="A660:N660"/>
    <mergeCell ref="A661:E661"/>
    <mergeCell ref="F661:H661"/>
    <mergeCell ref="A662:N662"/>
    <mergeCell ref="A663:N663"/>
    <mergeCell ref="A664:D664"/>
    <mergeCell ref="E664:H664"/>
    <mergeCell ref="I664:N664"/>
    <mergeCell ref="A665:D665"/>
    <mergeCell ref="E665:H665"/>
    <mergeCell ref="I665:N665"/>
    <mergeCell ref="D654:E654"/>
    <mergeCell ref="I654:J654"/>
    <mergeCell ref="D655:E655"/>
    <mergeCell ref="I655:J655"/>
    <mergeCell ref="D656:E656"/>
    <mergeCell ref="I656:J656"/>
    <mergeCell ref="D657:E657"/>
    <mergeCell ref="B659:H659"/>
    <mergeCell ref="I659:N659"/>
    <mergeCell ref="A646:B646"/>
    <mergeCell ref="C646:N646"/>
    <mergeCell ref="A647:B647"/>
    <mergeCell ref="C647:N647"/>
    <mergeCell ref="A648:E651"/>
    <mergeCell ref="F648:H651"/>
    <mergeCell ref="I648:N651"/>
    <mergeCell ref="B652:H652"/>
    <mergeCell ref="D653:E653"/>
    <mergeCell ref="A640:N640"/>
    <mergeCell ref="A641:N641"/>
    <mergeCell ref="A642:F642"/>
    <mergeCell ref="G642:N642"/>
    <mergeCell ref="A643:F643"/>
    <mergeCell ref="G643:N643"/>
    <mergeCell ref="A644:F644"/>
    <mergeCell ref="G644:N644"/>
    <mergeCell ref="A645:F645"/>
    <mergeCell ref="G645:N645"/>
    <mergeCell ref="A629:A630"/>
    <mergeCell ref="B629:B630"/>
    <mergeCell ref="A631:A632"/>
    <mergeCell ref="B631:B632"/>
    <mergeCell ref="A633:A634"/>
    <mergeCell ref="B633:B634"/>
    <mergeCell ref="A637:B637"/>
    <mergeCell ref="D637:F637"/>
    <mergeCell ref="G637:H637"/>
    <mergeCell ref="A621:N621"/>
    <mergeCell ref="A622:A623"/>
    <mergeCell ref="B622:C623"/>
    <mergeCell ref="D622:E622"/>
    <mergeCell ref="F622:H622"/>
    <mergeCell ref="I622:K622"/>
    <mergeCell ref="A625:A626"/>
    <mergeCell ref="B625:B626"/>
    <mergeCell ref="A627:A628"/>
    <mergeCell ref="B627:B628"/>
    <mergeCell ref="A618:D618"/>
    <mergeCell ref="E618:H618"/>
    <mergeCell ref="I618:N618"/>
    <mergeCell ref="A619:D619"/>
    <mergeCell ref="E619:H619"/>
    <mergeCell ref="I619:N619"/>
    <mergeCell ref="A620:D620"/>
    <mergeCell ref="E620:H620"/>
    <mergeCell ref="I620:N620"/>
    <mergeCell ref="B612:H612"/>
    <mergeCell ref="I612:N612"/>
    <mergeCell ref="A613:N613"/>
    <mergeCell ref="A614:E614"/>
    <mergeCell ref="F614:H614"/>
    <mergeCell ref="A615:N615"/>
    <mergeCell ref="A616:N616"/>
    <mergeCell ref="A617:D617"/>
    <mergeCell ref="E617:H617"/>
    <mergeCell ref="I617:N617"/>
    <mergeCell ref="D609:E609"/>
    <mergeCell ref="I609:J609"/>
    <mergeCell ref="D610:E610"/>
    <mergeCell ref="B605:H605"/>
    <mergeCell ref="D606:E606"/>
    <mergeCell ref="D607:E607"/>
    <mergeCell ref="I607:J607"/>
    <mergeCell ref="D608:E608"/>
    <mergeCell ref="I608:J608"/>
    <mergeCell ref="A599:B599"/>
    <mergeCell ref="C599:N599"/>
    <mergeCell ref="A600:B600"/>
    <mergeCell ref="C600:N600"/>
    <mergeCell ref="A601:E604"/>
    <mergeCell ref="F601:H604"/>
    <mergeCell ref="I601:N604"/>
    <mergeCell ref="A596:F596"/>
    <mergeCell ref="G596:N596"/>
    <mergeCell ref="A597:F597"/>
    <mergeCell ref="G597:N597"/>
    <mergeCell ref="A598:F598"/>
    <mergeCell ref="G598:N598"/>
    <mergeCell ref="D590:F590"/>
    <mergeCell ref="G590:H590"/>
    <mergeCell ref="A593:N593"/>
    <mergeCell ref="A594:N594"/>
    <mergeCell ref="A595:F595"/>
    <mergeCell ref="G595:N595"/>
    <mergeCell ref="A584:A585"/>
    <mergeCell ref="B584:B585"/>
    <mergeCell ref="A586:A587"/>
    <mergeCell ref="B586:B587"/>
    <mergeCell ref="A590:B590"/>
    <mergeCell ref="A578:A579"/>
    <mergeCell ref="B578:B579"/>
    <mergeCell ref="A580:A581"/>
    <mergeCell ref="B580:B581"/>
    <mergeCell ref="A582:A583"/>
    <mergeCell ref="B582:B583"/>
    <mergeCell ref="A574:N574"/>
    <mergeCell ref="A575:A576"/>
    <mergeCell ref="B575:C576"/>
    <mergeCell ref="D575:E575"/>
    <mergeCell ref="F575:H575"/>
    <mergeCell ref="I575:K575"/>
    <mergeCell ref="A572:D572"/>
    <mergeCell ref="E572:H572"/>
    <mergeCell ref="I572:N572"/>
    <mergeCell ref="A573:D573"/>
    <mergeCell ref="E573:H573"/>
    <mergeCell ref="I573:N573"/>
    <mergeCell ref="A570:D570"/>
    <mergeCell ref="E570:H570"/>
    <mergeCell ref="I570:N570"/>
    <mergeCell ref="A571:D571"/>
    <mergeCell ref="E571:H571"/>
    <mergeCell ref="I571:N571"/>
    <mergeCell ref="A566:N566"/>
    <mergeCell ref="A567:E567"/>
    <mergeCell ref="F567:H567"/>
    <mergeCell ref="A568:N568"/>
    <mergeCell ref="A569:N569"/>
    <mergeCell ref="D562:E562"/>
    <mergeCell ref="I562:J562"/>
    <mergeCell ref="D563:E563"/>
    <mergeCell ref="B565:H565"/>
    <mergeCell ref="I565:N565"/>
    <mergeCell ref="B558:H558"/>
    <mergeCell ref="D559:E559"/>
    <mergeCell ref="D560:E560"/>
    <mergeCell ref="I560:J560"/>
    <mergeCell ref="D561:E561"/>
    <mergeCell ref="I561:J561"/>
    <mergeCell ref="A552:B552"/>
    <mergeCell ref="C552:N552"/>
    <mergeCell ref="A553:B553"/>
    <mergeCell ref="C553:N553"/>
    <mergeCell ref="A554:E557"/>
    <mergeCell ref="F554:H557"/>
    <mergeCell ref="I554:N557"/>
    <mergeCell ref="A549:F549"/>
    <mergeCell ref="G549:N549"/>
    <mergeCell ref="A550:F550"/>
    <mergeCell ref="G550:N550"/>
    <mergeCell ref="A551:F551"/>
    <mergeCell ref="G551:N551"/>
    <mergeCell ref="D543:F543"/>
    <mergeCell ref="G543:H543"/>
    <mergeCell ref="A546:N546"/>
    <mergeCell ref="A547:N547"/>
    <mergeCell ref="A548:F548"/>
    <mergeCell ref="G548:N548"/>
    <mergeCell ref="A537:A538"/>
    <mergeCell ref="B537:B538"/>
    <mergeCell ref="A539:A540"/>
    <mergeCell ref="B539:B540"/>
    <mergeCell ref="A543:B543"/>
    <mergeCell ref="A531:A532"/>
    <mergeCell ref="B531:B532"/>
    <mergeCell ref="A533:A534"/>
    <mergeCell ref="B533:B534"/>
    <mergeCell ref="A535:A536"/>
    <mergeCell ref="B535:B536"/>
    <mergeCell ref="A527:N527"/>
    <mergeCell ref="A528:A529"/>
    <mergeCell ref="B528:C529"/>
    <mergeCell ref="D528:E528"/>
    <mergeCell ref="F528:H528"/>
    <mergeCell ref="I528:K528"/>
    <mergeCell ref="A525:D525"/>
    <mergeCell ref="E525:H525"/>
    <mergeCell ref="I525:N525"/>
    <mergeCell ref="A526:D526"/>
    <mergeCell ref="E526:H526"/>
    <mergeCell ref="I526:N526"/>
    <mergeCell ref="A523:D523"/>
    <mergeCell ref="E523:H523"/>
    <mergeCell ref="I523:N523"/>
    <mergeCell ref="A524:D524"/>
    <mergeCell ref="E524:H524"/>
    <mergeCell ref="I524:N524"/>
    <mergeCell ref="A519:N519"/>
    <mergeCell ref="A520:E520"/>
    <mergeCell ref="F520:H520"/>
    <mergeCell ref="A521:N521"/>
    <mergeCell ref="A522:N522"/>
    <mergeCell ref="D515:E515"/>
    <mergeCell ref="I515:J515"/>
    <mergeCell ref="D516:E516"/>
    <mergeCell ref="B518:H518"/>
    <mergeCell ref="I518:N518"/>
    <mergeCell ref="B511:H511"/>
    <mergeCell ref="D512:E512"/>
    <mergeCell ref="D513:E513"/>
    <mergeCell ref="I513:J513"/>
    <mergeCell ref="D514:E514"/>
    <mergeCell ref="I514:J514"/>
    <mergeCell ref="A505:B505"/>
    <mergeCell ref="C505:N505"/>
    <mergeCell ref="A506:B506"/>
    <mergeCell ref="C506:N506"/>
    <mergeCell ref="A507:E510"/>
    <mergeCell ref="F507:H510"/>
    <mergeCell ref="I507:N510"/>
    <mergeCell ref="A502:F502"/>
    <mergeCell ref="G502:N502"/>
    <mergeCell ref="A503:F503"/>
    <mergeCell ref="G503:N503"/>
    <mergeCell ref="A504:F504"/>
    <mergeCell ref="G504:N504"/>
    <mergeCell ref="D496:F496"/>
    <mergeCell ref="G496:H496"/>
    <mergeCell ref="A499:N499"/>
    <mergeCell ref="A500:N500"/>
    <mergeCell ref="A501:F501"/>
    <mergeCell ref="G501:N501"/>
    <mergeCell ref="A490:A491"/>
    <mergeCell ref="B490:B491"/>
    <mergeCell ref="A492:A493"/>
    <mergeCell ref="B492:B493"/>
    <mergeCell ref="A496:B496"/>
    <mergeCell ref="A484:A485"/>
    <mergeCell ref="B484:B485"/>
    <mergeCell ref="A486:A487"/>
    <mergeCell ref="B486:B487"/>
    <mergeCell ref="A488:A489"/>
    <mergeCell ref="B488:B489"/>
    <mergeCell ref="A480:N480"/>
    <mergeCell ref="A481:A482"/>
    <mergeCell ref="B481:C482"/>
    <mergeCell ref="D481:E481"/>
    <mergeCell ref="F481:H481"/>
    <mergeCell ref="I481:K481"/>
    <mergeCell ref="A478:D478"/>
    <mergeCell ref="E478:H478"/>
    <mergeCell ref="I478:N478"/>
    <mergeCell ref="A479:D479"/>
    <mergeCell ref="E479:H479"/>
    <mergeCell ref="I479:N479"/>
    <mergeCell ref="A476:D476"/>
    <mergeCell ref="E476:H476"/>
    <mergeCell ref="I476:N476"/>
    <mergeCell ref="A477:D477"/>
    <mergeCell ref="E477:H477"/>
    <mergeCell ref="I477:N477"/>
    <mergeCell ref="A472:N472"/>
    <mergeCell ref="A473:E473"/>
    <mergeCell ref="F473:H473"/>
    <mergeCell ref="A474:N474"/>
    <mergeCell ref="A475:N475"/>
    <mergeCell ref="D468:E468"/>
    <mergeCell ref="I468:J468"/>
    <mergeCell ref="D469:E469"/>
    <mergeCell ref="B471:H471"/>
    <mergeCell ref="I471:N471"/>
    <mergeCell ref="B464:H464"/>
    <mergeCell ref="D465:E465"/>
    <mergeCell ref="D466:E466"/>
    <mergeCell ref="I466:J466"/>
    <mergeCell ref="D467:E467"/>
    <mergeCell ref="I467:J467"/>
    <mergeCell ref="A458:B458"/>
    <mergeCell ref="C458:N458"/>
    <mergeCell ref="A459:B459"/>
    <mergeCell ref="C459:N459"/>
    <mergeCell ref="A460:E463"/>
    <mergeCell ref="F460:H463"/>
    <mergeCell ref="I460:N463"/>
    <mergeCell ref="A455:F455"/>
    <mergeCell ref="G455:N455"/>
    <mergeCell ref="A456:F456"/>
    <mergeCell ref="G456:N456"/>
    <mergeCell ref="A457:F457"/>
    <mergeCell ref="G457:N457"/>
    <mergeCell ref="D449:F449"/>
    <mergeCell ref="G449:H449"/>
    <mergeCell ref="A452:N452"/>
    <mergeCell ref="A453:N453"/>
    <mergeCell ref="A454:F454"/>
    <mergeCell ref="G454:N454"/>
    <mergeCell ref="A443:A444"/>
    <mergeCell ref="B443:B444"/>
    <mergeCell ref="A445:A446"/>
    <mergeCell ref="B445:B446"/>
    <mergeCell ref="A449:B449"/>
    <mergeCell ref="A437:A438"/>
    <mergeCell ref="B437:B438"/>
    <mergeCell ref="A439:A440"/>
    <mergeCell ref="B439:B440"/>
    <mergeCell ref="A441:A442"/>
    <mergeCell ref="B441:B442"/>
    <mergeCell ref="A433:N433"/>
    <mergeCell ref="A434:A435"/>
    <mergeCell ref="B434:C435"/>
    <mergeCell ref="D434:E434"/>
    <mergeCell ref="F434:H434"/>
    <mergeCell ref="I434:K434"/>
    <mergeCell ref="A431:D431"/>
    <mergeCell ref="E431:H431"/>
    <mergeCell ref="I431:N431"/>
    <mergeCell ref="A432:D432"/>
    <mergeCell ref="E432:H432"/>
    <mergeCell ref="I432:N432"/>
    <mergeCell ref="A429:D429"/>
    <mergeCell ref="E429:H429"/>
    <mergeCell ref="I429:N429"/>
    <mergeCell ref="A430:D430"/>
    <mergeCell ref="E430:H430"/>
    <mergeCell ref="I430:N430"/>
    <mergeCell ref="A425:N425"/>
    <mergeCell ref="A426:E426"/>
    <mergeCell ref="F426:H426"/>
    <mergeCell ref="A427:N427"/>
    <mergeCell ref="A428:N428"/>
    <mergeCell ref="D421:E421"/>
    <mergeCell ref="I421:J421"/>
    <mergeCell ref="D422:E422"/>
    <mergeCell ref="B424:H424"/>
    <mergeCell ref="I424:N424"/>
    <mergeCell ref="B417:H417"/>
    <mergeCell ref="D418:E418"/>
    <mergeCell ref="D419:E419"/>
    <mergeCell ref="I419:J419"/>
    <mergeCell ref="D420:E420"/>
    <mergeCell ref="I420:J420"/>
    <mergeCell ref="A411:B411"/>
    <mergeCell ref="C411:N411"/>
    <mergeCell ref="A412:B412"/>
    <mergeCell ref="C412:N412"/>
    <mergeCell ref="A413:E416"/>
    <mergeCell ref="F413:H416"/>
    <mergeCell ref="I413:N416"/>
    <mergeCell ref="A408:F408"/>
    <mergeCell ref="G408:N408"/>
    <mergeCell ref="A409:F409"/>
    <mergeCell ref="G409:N409"/>
    <mergeCell ref="A410:F410"/>
    <mergeCell ref="G410:N410"/>
    <mergeCell ref="D402:F402"/>
    <mergeCell ref="G402:H402"/>
    <mergeCell ref="A405:N405"/>
    <mergeCell ref="A406:N406"/>
    <mergeCell ref="A407:F407"/>
    <mergeCell ref="G407:N407"/>
    <mergeCell ref="A396:A397"/>
    <mergeCell ref="B396:B397"/>
    <mergeCell ref="A398:A399"/>
    <mergeCell ref="B398:B399"/>
    <mergeCell ref="A402:B402"/>
    <mergeCell ref="A390:A391"/>
    <mergeCell ref="B390:B391"/>
    <mergeCell ref="A392:A393"/>
    <mergeCell ref="B392:B393"/>
    <mergeCell ref="A394:A395"/>
    <mergeCell ref="B394:B395"/>
    <mergeCell ref="A386:N386"/>
    <mergeCell ref="A387:A388"/>
    <mergeCell ref="B387:C388"/>
    <mergeCell ref="D387:E387"/>
    <mergeCell ref="F387:H387"/>
    <mergeCell ref="I387:K387"/>
    <mergeCell ref="A384:D384"/>
    <mergeCell ref="E384:H384"/>
    <mergeCell ref="I384:N384"/>
    <mergeCell ref="A385:D385"/>
    <mergeCell ref="E385:H385"/>
    <mergeCell ref="I385:N385"/>
    <mergeCell ref="A382:D382"/>
    <mergeCell ref="E382:H382"/>
    <mergeCell ref="I382:N382"/>
    <mergeCell ref="A383:D383"/>
    <mergeCell ref="E383:H383"/>
    <mergeCell ref="I383:N383"/>
    <mergeCell ref="A378:N378"/>
    <mergeCell ref="A379:E379"/>
    <mergeCell ref="F379:H379"/>
    <mergeCell ref="A380:N380"/>
    <mergeCell ref="A381:N381"/>
    <mergeCell ref="D374:E374"/>
    <mergeCell ref="I374:J374"/>
    <mergeCell ref="D375:E375"/>
    <mergeCell ref="B377:H377"/>
    <mergeCell ref="I377:N377"/>
    <mergeCell ref="B370:H370"/>
    <mergeCell ref="D371:E371"/>
    <mergeCell ref="D372:E372"/>
    <mergeCell ref="I372:J372"/>
    <mergeCell ref="D373:E373"/>
    <mergeCell ref="I373:J373"/>
    <mergeCell ref="A364:B364"/>
    <mergeCell ref="C364:N364"/>
    <mergeCell ref="A365:B365"/>
    <mergeCell ref="C365:N365"/>
    <mergeCell ref="A366:E369"/>
    <mergeCell ref="F366:H369"/>
    <mergeCell ref="I366:N369"/>
    <mergeCell ref="A361:F361"/>
    <mergeCell ref="G361:N361"/>
    <mergeCell ref="A362:F362"/>
    <mergeCell ref="G362:N362"/>
    <mergeCell ref="A363:F363"/>
    <mergeCell ref="G363:N363"/>
    <mergeCell ref="D355:F355"/>
    <mergeCell ref="G355:H355"/>
    <mergeCell ref="A358:N358"/>
    <mergeCell ref="A359:N359"/>
    <mergeCell ref="A360:F360"/>
    <mergeCell ref="G360:N360"/>
    <mergeCell ref="A349:A350"/>
    <mergeCell ref="B349:B350"/>
    <mergeCell ref="A351:A352"/>
    <mergeCell ref="B351:B352"/>
    <mergeCell ref="A355:B355"/>
    <mergeCell ref="A343:A344"/>
    <mergeCell ref="B343:B344"/>
    <mergeCell ref="A345:A346"/>
    <mergeCell ref="B345:B346"/>
    <mergeCell ref="A347:A348"/>
    <mergeCell ref="B347:B348"/>
    <mergeCell ref="A339:N339"/>
    <mergeCell ref="A340:A341"/>
    <mergeCell ref="B340:C341"/>
    <mergeCell ref="D340:E340"/>
    <mergeCell ref="F340:H340"/>
    <mergeCell ref="I340:K340"/>
    <mergeCell ref="A337:D337"/>
    <mergeCell ref="E337:H337"/>
    <mergeCell ref="I337:N337"/>
    <mergeCell ref="A338:D338"/>
    <mergeCell ref="E338:H338"/>
    <mergeCell ref="I338:N338"/>
    <mergeCell ref="A335:D335"/>
    <mergeCell ref="E335:H335"/>
    <mergeCell ref="I335:N335"/>
    <mergeCell ref="A336:D336"/>
    <mergeCell ref="E336:H336"/>
    <mergeCell ref="I336:N336"/>
    <mergeCell ref="A331:N331"/>
    <mergeCell ref="A332:E332"/>
    <mergeCell ref="F332:H332"/>
    <mergeCell ref="A333:N333"/>
    <mergeCell ref="A334:N334"/>
    <mergeCell ref="D327:E327"/>
    <mergeCell ref="I327:J327"/>
    <mergeCell ref="D328:E328"/>
    <mergeCell ref="B330:H330"/>
    <mergeCell ref="I330:N330"/>
    <mergeCell ref="B323:H323"/>
    <mergeCell ref="D324:E324"/>
    <mergeCell ref="D325:E325"/>
    <mergeCell ref="I325:J325"/>
    <mergeCell ref="D326:E326"/>
    <mergeCell ref="I326:J326"/>
    <mergeCell ref="A317:B317"/>
    <mergeCell ref="C317:N317"/>
    <mergeCell ref="A318:B318"/>
    <mergeCell ref="C318:N318"/>
    <mergeCell ref="A319:E322"/>
    <mergeCell ref="F319:H322"/>
    <mergeCell ref="I319:N322"/>
    <mergeCell ref="A314:F314"/>
    <mergeCell ref="G314:N314"/>
    <mergeCell ref="A315:F315"/>
    <mergeCell ref="G315:N315"/>
    <mergeCell ref="A316:F316"/>
    <mergeCell ref="G316:N316"/>
    <mergeCell ref="D308:F308"/>
    <mergeCell ref="G308:H308"/>
    <mergeCell ref="A311:N311"/>
    <mergeCell ref="A312:N312"/>
    <mergeCell ref="A313:F313"/>
    <mergeCell ref="G313:N313"/>
    <mergeCell ref="A302:A303"/>
    <mergeCell ref="B302:B303"/>
    <mergeCell ref="A304:A305"/>
    <mergeCell ref="B304:B305"/>
    <mergeCell ref="A308:B308"/>
    <mergeCell ref="A296:A297"/>
    <mergeCell ref="B296:B297"/>
    <mergeCell ref="A298:A299"/>
    <mergeCell ref="B298:B299"/>
    <mergeCell ref="A300:A301"/>
    <mergeCell ref="B300:B301"/>
    <mergeCell ref="A292:N292"/>
    <mergeCell ref="A293:A294"/>
    <mergeCell ref="B293:C294"/>
    <mergeCell ref="D293:E293"/>
    <mergeCell ref="F293:H293"/>
    <mergeCell ref="I293:K293"/>
    <mergeCell ref="A290:D290"/>
    <mergeCell ref="E290:H290"/>
    <mergeCell ref="I290:N290"/>
    <mergeCell ref="A291:D291"/>
    <mergeCell ref="E291:H291"/>
    <mergeCell ref="I291:N291"/>
    <mergeCell ref="A288:D288"/>
    <mergeCell ref="E288:H288"/>
    <mergeCell ref="I288:N288"/>
    <mergeCell ref="A289:D289"/>
    <mergeCell ref="E289:H289"/>
    <mergeCell ref="I289:N289"/>
    <mergeCell ref="A284:N284"/>
    <mergeCell ref="A285:E285"/>
    <mergeCell ref="F285:H285"/>
    <mergeCell ref="A286:N286"/>
    <mergeCell ref="A287:N287"/>
    <mergeCell ref="D280:E280"/>
    <mergeCell ref="I280:J280"/>
    <mergeCell ref="D281:E281"/>
    <mergeCell ref="B283:H283"/>
    <mergeCell ref="I283:N283"/>
    <mergeCell ref="B276:H276"/>
    <mergeCell ref="D277:E277"/>
    <mergeCell ref="D278:E278"/>
    <mergeCell ref="I278:J278"/>
    <mergeCell ref="D279:E279"/>
    <mergeCell ref="I279:J279"/>
    <mergeCell ref="A270:B270"/>
    <mergeCell ref="C270:N270"/>
    <mergeCell ref="A271:B271"/>
    <mergeCell ref="C271:N271"/>
    <mergeCell ref="A272:E275"/>
    <mergeCell ref="F272:H275"/>
    <mergeCell ref="I272:N275"/>
    <mergeCell ref="A267:F267"/>
    <mergeCell ref="G267:N267"/>
    <mergeCell ref="A268:F268"/>
    <mergeCell ref="G268:N268"/>
    <mergeCell ref="A269:F269"/>
    <mergeCell ref="G269:N269"/>
    <mergeCell ref="D261:F261"/>
    <mergeCell ref="G261:H261"/>
    <mergeCell ref="A264:N264"/>
    <mergeCell ref="A265:N265"/>
    <mergeCell ref="A266:F266"/>
    <mergeCell ref="G266:N266"/>
    <mergeCell ref="A255:A256"/>
    <mergeCell ref="B255:B256"/>
    <mergeCell ref="A257:A258"/>
    <mergeCell ref="B257:B258"/>
    <mergeCell ref="A261:B261"/>
    <mergeCell ref="A249:A250"/>
    <mergeCell ref="B249:B250"/>
    <mergeCell ref="A251:A252"/>
    <mergeCell ref="B251:B252"/>
    <mergeCell ref="A253:A254"/>
    <mergeCell ref="B253:B254"/>
    <mergeCell ref="A245:N245"/>
    <mergeCell ref="A246:A247"/>
    <mergeCell ref="B246:C247"/>
    <mergeCell ref="D246:E246"/>
    <mergeCell ref="F246:H246"/>
    <mergeCell ref="I246:K246"/>
    <mergeCell ref="A243:D243"/>
    <mergeCell ref="E243:H243"/>
    <mergeCell ref="I243:N243"/>
    <mergeCell ref="A244:D244"/>
    <mergeCell ref="E244:H244"/>
    <mergeCell ref="I244:N244"/>
    <mergeCell ref="A241:D241"/>
    <mergeCell ref="E241:H241"/>
    <mergeCell ref="I241:N241"/>
    <mergeCell ref="A242:D242"/>
    <mergeCell ref="E242:H242"/>
    <mergeCell ref="I242:N242"/>
    <mergeCell ref="A237:N237"/>
    <mergeCell ref="A238:E238"/>
    <mergeCell ref="F238:H238"/>
    <mergeCell ref="A239:N239"/>
    <mergeCell ref="A240:N240"/>
    <mergeCell ref="D233:E233"/>
    <mergeCell ref="I233:J233"/>
    <mergeCell ref="D234:E234"/>
    <mergeCell ref="B236:H236"/>
    <mergeCell ref="I236:N236"/>
    <mergeCell ref="B229:H229"/>
    <mergeCell ref="D230:E230"/>
    <mergeCell ref="D231:E231"/>
    <mergeCell ref="I231:J231"/>
    <mergeCell ref="D232:E232"/>
    <mergeCell ref="I232:J232"/>
    <mergeCell ref="A223:B223"/>
    <mergeCell ref="C223:N223"/>
    <mergeCell ref="A224:B224"/>
    <mergeCell ref="C224:N224"/>
    <mergeCell ref="A225:E228"/>
    <mergeCell ref="F225:H228"/>
    <mergeCell ref="I225:N228"/>
    <mergeCell ref="A220:F220"/>
    <mergeCell ref="G220:N220"/>
    <mergeCell ref="A221:F221"/>
    <mergeCell ref="G221:N221"/>
    <mergeCell ref="A222:F222"/>
    <mergeCell ref="G222:N222"/>
    <mergeCell ref="D214:F214"/>
    <mergeCell ref="G214:H214"/>
    <mergeCell ref="A217:N217"/>
    <mergeCell ref="A218:N218"/>
    <mergeCell ref="A219:F219"/>
    <mergeCell ref="G219:N219"/>
    <mergeCell ref="A208:A209"/>
    <mergeCell ref="B208:B209"/>
    <mergeCell ref="A210:A211"/>
    <mergeCell ref="B210:B211"/>
    <mergeCell ref="A214:B214"/>
    <mergeCell ref="A202:A203"/>
    <mergeCell ref="B202:B203"/>
    <mergeCell ref="A204:A205"/>
    <mergeCell ref="B204:B205"/>
    <mergeCell ref="A206:A207"/>
    <mergeCell ref="B206:B207"/>
    <mergeCell ref="A198:N198"/>
    <mergeCell ref="A199:A200"/>
    <mergeCell ref="B199:C200"/>
    <mergeCell ref="D199:E199"/>
    <mergeCell ref="F199:H199"/>
    <mergeCell ref="I199:K199"/>
    <mergeCell ref="A196:D196"/>
    <mergeCell ref="E196:H196"/>
    <mergeCell ref="I196:N196"/>
    <mergeCell ref="A197:D197"/>
    <mergeCell ref="E197:H197"/>
    <mergeCell ref="I197:N197"/>
    <mergeCell ref="A194:D194"/>
    <mergeCell ref="E194:H194"/>
    <mergeCell ref="I194:N194"/>
    <mergeCell ref="A195:D195"/>
    <mergeCell ref="E195:H195"/>
    <mergeCell ref="I195:N195"/>
    <mergeCell ref="A190:N190"/>
    <mergeCell ref="A191:E191"/>
    <mergeCell ref="F191:H191"/>
    <mergeCell ref="A192:N192"/>
    <mergeCell ref="A193:N193"/>
    <mergeCell ref="D186:E186"/>
    <mergeCell ref="I186:J186"/>
    <mergeCell ref="D187:E187"/>
    <mergeCell ref="B189:H189"/>
    <mergeCell ref="I189:N189"/>
    <mergeCell ref="B182:H182"/>
    <mergeCell ref="D183:E183"/>
    <mergeCell ref="D184:E184"/>
    <mergeCell ref="I184:J184"/>
    <mergeCell ref="D185:E185"/>
    <mergeCell ref="I185:J185"/>
    <mergeCell ref="A176:B176"/>
    <mergeCell ref="C176:N176"/>
    <mergeCell ref="A177:B177"/>
    <mergeCell ref="C177:N177"/>
    <mergeCell ref="A178:E181"/>
    <mergeCell ref="F178:H181"/>
    <mergeCell ref="I178:N181"/>
    <mergeCell ref="A173:F173"/>
    <mergeCell ref="G173:N173"/>
    <mergeCell ref="A174:F174"/>
    <mergeCell ref="G174:N174"/>
    <mergeCell ref="A175:F175"/>
    <mergeCell ref="G175:N175"/>
    <mergeCell ref="D167:F167"/>
    <mergeCell ref="G167:H167"/>
    <mergeCell ref="A170:N170"/>
    <mergeCell ref="A171:N171"/>
    <mergeCell ref="A172:F172"/>
    <mergeCell ref="G172:N172"/>
    <mergeCell ref="A161:A162"/>
    <mergeCell ref="B161:B162"/>
    <mergeCell ref="A163:A164"/>
    <mergeCell ref="B163:B164"/>
    <mergeCell ref="A167:B167"/>
    <mergeCell ref="A155:A156"/>
    <mergeCell ref="B155:B156"/>
    <mergeCell ref="A157:A158"/>
    <mergeCell ref="B157:B158"/>
    <mergeCell ref="A159:A160"/>
    <mergeCell ref="B159:B160"/>
    <mergeCell ref="A151:N151"/>
    <mergeCell ref="A152:A153"/>
    <mergeCell ref="B152:C153"/>
    <mergeCell ref="D152:E152"/>
    <mergeCell ref="F152:H152"/>
    <mergeCell ref="I152:K152"/>
    <mergeCell ref="A149:D149"/>
    <mergeCell ref="E149:H149"/>
    <mergeCell ref="I149:N149"/>
    <mergeCell ref="A150:D150"/>
    <mergeCell ref="E150:H150"/>
    <mergeCell ref="I150:N150"/>
    <mergeCell ref="A147:D147"/>
    <mergeCell ref="E147:H147"/>
    <mergeCell ref="I147:N147"/>
    <mergeCell ref="A148:D148"/>
    <mergeCell ref="E148:H148"/>
    <mergeCell ref="I148:N148"/>
    <mergeCell ref="A143:N143"/>
    <mergeCell ref="A144:E144"/>
    <mergeCell ref="F144:H144"/>
    <mergeCell ref="A145:N145"/>
    <mergeCell ref="A146:N146"/>
    <mergeCell ref="D139:E139"/>
    <mergeCell ref="I139:J139"/>
    <mergeCell ref="D140:E140"/>
    <mergeCell ref="B142:H142"/>
    <mergeCell ref="I142:N142"/>
    <mergeCell ref="B135:H135"/>
    <mergeCell ref="D136:E136"/>
    <mergeCell ref="D137:E137"/>
    <mergeCell ref="I137:J137"/>
    <mergeCell ref="D138:E138"/>
    <mergeCell ref="I138:J138"/>
    <mergeCell ref="A129:B129"/>
    <mergeCell ref="C129:N129"/>
    <mergeCell ref="A130:B130"/>
    <mergeCell ref="C130:N130"/>
    <mergeCell ref="A131:E134"/>
    <mergeCell ref="F131:H134"/>
    <mergeCell ref="I131:N134"/>
    <mergeCell ref="A126:F126"/>
    <mergeCell ref="G126:N126"/>
    <mergeCell ref="A127:F127"/>
    <mergeCell ref="G127:N127"/>
    <mergeCell ref="A128:F128"/>
    <mergeCell ref="G128:N128"/>
    <mergeCell ref="D120:F120"/>
    <mergeCell ref="G120:H120"/>
    <mergeCell ref="A123:N123"/>
    <mergeCell ref="A124:N124"/>
    <mergeCell ref="A125:F125"/>
    <mergeCell ref="G125:N125"/>
    <mergeCell ref="A114:A115"/>
    <mergeCell ref="B114:B115"/>
    <mergeCell ref="A116:A117"/>
    <mergeCell ref="B116:B117"/>
    <mergeCell ref="A120:B120"/>
    <mergeCell ref="A108:A109"/>
    <mergeCell ref="B108:B109"/>
    <mergeCell ref="A110:A111"/>
    <mergeCell ref="B110:B111"/>
    <mergeCell ref="A112:A113"/>
    <mergeCell ref="B112:B113"/>
    <mergeCell ref="A104:N104"/>
    <mergeCell ref="A105:A106"/>
    <mergeCell ref="B105:C106"/>
    <mergeCell ref="D105:E105"/>
    <mergeCell ref="F105:H105"/>
    <mergeCell ref="I105:K105"/>
    <mergeCell ref="A102:D102"/>
    <mergeCell ref="E102:H102"/>
    <mergeCell ref="I102:N102"/>
    <mergeCell ref="A103:D103"/>
    <mergeCell ref="E103:H103"/>
    <mergeCell ref="I103:N103"/>
    <mergeCell ref="A100:D100"/>
    <mergeCell ref="E100:H100"/>
    <mergeCell ref="I100:N100"/>
    <mergeCell ref="A101:D101"/>
    <mergeCell ref="E101:H101"/>
    <mergeCell ref="I101:N101"/>
    <mergeCell ref="A96:N96"/>
    <mergeCell ref="A97:E97"/>
    <mergeCell ref="F97:H97"/>
    <mergeCell ref="A98:N98"/>
    <mergeCell ref="A99:N99"/>
    <mergeCell ref="D92:E92"/>
    <mergeCell ref="I92:J92"/>
    <mergeCell ref="D93:E93"/>
    <mergeCell ref="B95:H95"/>
    <mergeCell ref="I95:N95"/>
    <mergeCell ref="B88:H88"/>
    <mergeCell ref="D89:E89"/>
    <mergeCell ref="D90:E90"/>
    <mergeCell ref="I90:J90"/>
    <mergeCell ref="D91:E91"/>
    <mergeCell ref="I91:J91"/>
    <mergeCell ref="A82:B82"/>
    <mergeCell ref="C82:N82"/>
    <mergeCell ref="A83:B83"/>
    <mergeCell ref="C83:N83"/>
    <mergeCell ref="A84:E87"/>
    <mergeCell ref="F84:H87"/>
    <mergeCell ref="I84:N87"/>
    <mergeCell ref="A79:F79"/>
    <mergeCell ref="G79:N79"/>
    <mergeCell ref="A80:F80"/>
    <mergeCell ref="G80:N80"/>
    <mergeCell ref="A81:F81"/>
    <mergeCell ref="G81:N81"/>
    <mergeCell ref="D73:F73"/>
    <mergeCell ref="G73:H73"/>
    <mergeCell ref="A76:N76"/>
    <mergeCell ref="A77:N77"/>
    <mergeCell ref="A78:F78"/>
    <mergeCell ref="G78:N78"/>
    <mergeCell ref="A67:A68"/>
    <mergeCell ref="B67:B68"/>
    <mergeCell ref="A69:A70"/>
    <mergeCell ref="B69:B70"/>
    <mergeCell ref="A73:B73"/>
    <mergeCell ref="A61:A62"/>
    <mergeCell ref="B61:B62"/>
    <mergeCell ref="A63:A64"/>
    <mergeCell ref="B63:B64"/>
    <mergeCell ref="A65:A66"/>
    <mergeCell ref="B65:B66"/>
    <mergeCell ref="A56:D56"/>
    <mergeCell ref="E56:H56"/>
    <mergeCell ref="I56:N56"/>
    <mergeCell ref="A57:N57"/>
    <mergeCell ref="A58:A59"/>
    <mergeCell ref="B58:C59"/>
    <mergeCell ref="D58:E58"/>
    <mergeCell ref="F58:H58"/>
    <mergeCell ref="I58:K58"/>
    <mergeCell ref="A54:D54"/>
    <mergeCell ref="E54:H54"/>
    <mergeCell ref="I54:N54"/>
    <mergeCell ref="A55:D55"/>
    <mergeCell ref="E55:H55"/>
    <mergeCell ref="I55:N55"/>
    <mergeCell ref="A51:N51"/>
    <mergeCell ref="A52:N52"/>
    <mergeCell ref="A53:D53"/>
    <mergeCell ref="E53:H53"/>
    <mergeCell ref="I53:N53"/>
    <mergeCell ref="A4:N4"/>
    <mergeCell ref="B48:H48"/>
    <mergeCell ref="I48:N48"/>
    <mergeCell ref="A49:N49"/>
    <mergeCell ref="A50:E50"/>
    <mergeCell ref="F50:H50"/>
    <mergeCell ref="B1:H1"/>
    <mergeCell ref="I1:N1"/>
    <mergeCell ref="A2:N2"/>
    <mergeCell ref="A3:E3"/>
    <mergeCell ref="F3:H3"/>
    <mergeCell ref="A5:N5"/>
    <mergeCell ref="A6:D6"/>
    <mergeCell ref="E6:H6"/>
    <mergeCell ref="I6:N6"/>
    <mergeCell ref="A7:D7"/>
    <mergeCell ref="E7:H7"/>
    <mergeCell ref="I7:N7"/>
    <mergeCell ref="A8:D8"/>
    <mergeCell ref="E8:H8"/>
    <mergeCell ref="I8:N8"/>
    <mergeCell ref="A9:D9"/>
    <mergeCell ref="E9:H9"/>
    <mergeCell ref="I9:N9"/>
    <mergeCell ref="A10:N10"/>
    <mergeCell ref="A11:A12"/>
    <mergeCell ref="B11:C12"/>
    <mergeCell ref="D11:E11"/>
    <mergeCell ref="F11:H11"/>
    <mergeCell ref="I11:K11"/>
    <mergeCell ref="A14:A15"/>
    <mergeCell ref="B14:B15"/>
    <mergeCell ref="A16:A17"/>
    <mergeCell ref="B16:B17"/>
    <mergeCell ref="A18:A19"/>
    <mergeCell ref="B18:B19"/>
    <mergeCell ref="A32:F32"/>
    <mergeCell ref="G32:N32"/>
    <mergeCell ref="A20:A21"/>
    <mergeCell ref="B20:B21"/>
    <mergeCell ref="A22:A23"/>
    <mergeCell ref="B22:B23"/>
    <mergeCell ref="A26:B26"/>
    <mergeCell ref="D26:F26"/>
    <mergeCell ref="G26:H26"/>
    <mergeCell ref="A29:N29"/>
    <mergeCell ref="A30:N30"/>
    <mergeCell ref="A31:F31"/>
    <mergeCell ref="G31:N31"/>
    <mergeCell ref="A33:F33"/>
    <mergeCell ref="G33:N33"/>
    <mergeCell ref="A34:F34"/>
    <mergeCell ref="G34:N34"/>
    <mergeCell ref="A35:B35"/>
    <mergeCell ref="C35:N35"/>
    <mergeCell ref="A36:B36"/>
    <mergeCell ref="C36:N36"/>
    <mergeCell ref="A37:E40"/>
    <mergeCell ref="F37:H40"/>
    <mergeCell ref="I37:N40"/>
    <mergeCell ref="D46:E46"/>
    <mergeCell ref="D42:E42"/>
    <mergeCell ref="D43:E43"/>
    <mergeCell ref="I43:J43"/>
    <mergeCell ref="D44:E44"/>
    <mergeCell ref="I44:J44"/>
    <mergeCell ref="D45:E45"/>
    <mergeCell ref="I45:J45"/>
    <mergeCell ref="B41:H41"/>
  </mergeCells>
  <pageMargins left="0.41" right="0.23" top="0.26" bottom="0.16" header="0.3" footer="0.16"/>
  <pageSetup scale="4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XI A RC</vt:lpstr>
      <vt:lpstr>XI B RC</vt:lpstr>
      <vt:lpstr>XI C RC</vt:lpstr>
      <vt:lpstr>RS PA II</vt:lpstr>
      <vt:lpstr>RS  HY</vt:lpstr>
      <vt:lpstr>RS ANNUAL</vt:lpstr>
      <vt:lpstr>COMPILE SHEET</vt:lpstr>
      <vt:lpstr>RS FINAL</vt:lpstr>
      <vt:lpstr>RC FINAL</vt:lpstr>
      <vt:lpstr>'COMPILE SHEET'!Print_Area</vt:lpstr>
      <vt:lpstr>'RS FINAL'!Print_Area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pooja mahajan</cp:lastModifiedBy>
  <cp:lastPrinted>2024-03-23T07:32:40Z</cp:lastPrinted>
  <dcterms:created xsi:type="dcterms:W3CDTF">2023-02-27T05:35:19Z</dcterms:created>
  <dcterms:modified xsi:type="dcterms:W3CDTF">2024-03-23T07:32:47Z</dcterms:modified>
</cp:coreProperties>
</file>